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250" windowWidth="14070" windowHeight="6525" activeTab="0"/>
  </bookViews>
  <sheets>
    <sheet name="13年项目" sheetId="1" r:id="rId1"/>
  </sheets>
  <definedNames>
    <definedName name="_xlnm.Print_Titles" localSheetId="0">'13年项目'!$1:$4</definedName>
  </definedNames>
  <calcPr fullCalcOnLoad="1"/>
</workbook>
</file>

<file path=xl/sharedStrings.xml><?xml version="1.0" encoding="utf-8"?>
<sst xmlns="http://schemas.openxmlformats.org/spreadsheetml/2006/main" count="397" uniqueCount="282">
  <si>
    <t>通过对治气项目6个和治水项目2个（其中5个项目属于跨年度项目，安排在2015、2016年验收）补助，从按计划完工验收的3个项目分析，实现了氮氧化物减排7,152.51吨，化学需氧量减排3.09吨，分别较预期绩效目标增加34.63%和267.86%，较好完成绩效目标。</t>
  </si>
  <si>
    <t>财政专家评审等级</t>
  </si>
  <si>
    <t>该项目为跨年度专项，绩效总目标是通过利用微生物资源循环技术对餐厨废弃物进行资源化处理，生产有机菌剂。2014年绩效目标是完成土建部分的施工，完成年度预算投资计划1,704万元，BOT项目公司完成设备安装工作并同步进入调试阶段。</t>
  </si>
  <si>
    <t>按2014年度项目计划，完成土建工程并同步进行主体工程、防雷、消防、规划工程验收，BOT单位完成了设备安装，并对项目进行了单机调试，较好完成年度绩效目标。</t>
  </si>
  <si>
    <t>项目的实施，使垃圾处理具备源头脱水减量处理能力，对市场垃圾和生活垃圾的脱水率分别为25.75%和12.33％，每车运载的市场垃圾和生活垃圾产出量较之前分别增加大约2吨和1吨，绩效目标完成情况较好。</t>
  </si>
  <si>
    <t>该项目包括罗冲围天桥等3个完工工程后期结算、金穗路天桥优化工程建安费用和海清路天桥前期论证。通过5项人行过街设施工程的建设，以缓解地面交通压力，保障人行过街安全、便捷和舒适。</t>
  </si>
  <si>
    <t>高架桥及周边道路建设完成后，同德围地区晚高峰平均速度提高至26KM/h，西槎路晚高峰平均速度提高了22%，平均机动车出同德围时间为9分钟，较原来减少35.7%，建设过程中未出现重大质量和安全问题，绩效目标完成情况良好。</t>
  </si>
  <si>
    <t>该项目完成中心六区30条街道房屋安全信息化普查鉴定，信息化普查房屋14.32万幢，面积约1.4亿平方米。普查中发现的未解危的危房739幢，建筑面积10.35万平方米，实现房屋安全动态监控，较好完成项目绩效目标。</t>
  </si>
  <si>
    <t>项目的实施，确定全市建设用地调出取消图斑和建设用地调入取消图斑各161公顷，为重点建设区域和建设项目的落地实施提供了用地保障，对生态敏感性区域的保护提供了依据，总体对广州市的经济社会平稳运行发展提供了有力支撑，较好完成绩效目标。</t>
  </si>
  <si>
    <t>该项目测区实际完成32平方公里的管线普查，涉及管线普查1:500图幅共有373幅，探查管线共计555.419公里；实际完成长度为1168.471公里（33平方公里）的历史管线数据升级，测区涉及新增管线的1：500综合管线图幅438幅，为城市规划、城市建设和城市管理提供用图需要，绩效目标完成较好。</t>
  </si>
  <si>
    <t>绩效目标需要进一步细化。</t>
  </si>
  <si>
    <t>实现总面积53.6平方公里的地下管线普查和历史数据升级。包括面积32平方公里（长度500公里）的管线普查；面积33平方公里（长度1000公里）管线的历史数据升级，项目成果进入广州市综合地下管线数据信息系统，为城市规划建设和管理提供现势的基础资料。</t>
  </si>
  <si>
    <t>1．绩效指标设置不够科学，部分绩效指标的设置是项目完成后的数据。其中，“普查危房幢数”“普查危房面积”等属于事后指标。
2．未详细列出工作经费的支出情况。</t>
  </si>
  <si>
    <t>1．项目的绩效目标不够明确。
2．对项目实施的过程控制办法及措施不足。其中，广州广橡企业集团有限公司双一乳胶厂污水处理改造及中水回用工程按合同约定未及时验收。</t>
  </si>
  <si>
    <t>预算数</t>
  </si>
  <si>
    <t>序号</t>
  </si>
  <si>
    <t>单位</t>
  </si>
  <si>
    <t>项目名称</t>
  </si>
  <si>
    <t>绩效分析</t>
  </si>
  <si>
    <t>2014年市本级财政支出自评项目绩效情况表</t>
  </si>
  <si>
    <t>广州市经济贸易委员会</t>
  </si>
  <si>
    <t>广州市交通委员会</t>
  </si>
  <si>
    <t>广州市国有资产监督管理委员会</t>
  </si>
  <si>
    <t>广州市人力资源和社会保障局</t>
  </si>
  <si>
    <t>广州市教育局</t>
  </si>
  <si>
    <t>广州市科学技术协会</t>
  </si>
  <si>
    <t>广州市体育局</t>
  </si>
  <si>
    <t>广州市文化广电新闻出版局</t>
  </si>
  <si>
    <t>中共广州市委宣传部</t>
  </si>
  <si>
    <t>广州市城市管理委员会</t>
  </si>
  <si>
    <t>广州市环境保护局</t>
  </si>
  <si>
    <t>广州市白云山风景名胜区管理局</t>
  </si>
  <si>
    <t>广州市林业和园林局</t>
  </si>
  <si>
    <t>广州市农业局</t>
  </si>
  <si>
    <t>广州市水务局</t>
  </si>
  <si>
    <t>广州市卫生局</t>
  </si>
  <si>
    <t>市残联</t>
  </si>
  <si>
    <t>广州市民政局</t>
  </si>
  <si>
    <t>广州市对外贸易经济合作局</t>
  </si>
  <si>
    <t>广州市知识产权局</t>
  </si>
  <si>
    <t>广州市旅游局</t>
  </si>
  <si>
    <t>中国国际贸易促进委员会广州市委员会</t>
  </si>
  <si>
    <t>广州市工商行政管理局</t>
  </si>
  <si>
    <t>广州市协作办公室</t>
  </si>
  <si>
    <t>广州市质量技术监督局</t>
  </si>
  <si>
    <t>广州市公安局</t>
  </si>
  <si>
    <t>广州市中级人民法院</t>
  </si>
  <si>
    <t>中国共产主义青年团广州市委员会</t>
  </si>
  <si>
    <t>制造业转型升级</t>
  </si>
  <si>
    <t>国道G107线文冲至南岗段水毁路面修复工程</t>
  </si>
  <si>
    <t>2014年度省财政新能源汽车推广应用补助资金</t>
  </si>
  <si>
    <t xml:space="preserve">区、县级市治理车辆超限超载专项经费 </t>
  </si>
  <si>
    <t>广州银行170亿元债权处置工作经费</t>
  </si>
  <si>
    <t>市人社局-市直机关公务员培训专项经费</t>
  </si>
  <si>
    <t>就业专项资金</t>
  </si>
  <si>
    <t>2013年度免学费专项资金</t>
  </si>
  <si>
    <t>“推进广州学习型社会建设”（远程教育部分）应用及建设</t>
  </si>
  <si>
    <t>2014年健康医疗协同创新重大专项</t>
  </si>
  <si>
    <t>科普经费</t>
  </si>
  <si>
    <t>中国足球发展试点城市(广州)专项经费</t>
  </si>
  <si>
    <t>中国国际漫画节补助</t>
  </si>
  <si>
    <t>2013年广州新图书馆购置图书经费一期</t>
  </si>
  <si>
    <t>广州购书中心升级转型改造工程</t>
  </si>
  <si>
    <t>餐厨废弃物循环处理试点项目</t>
  </si>
  <si>
    <t>常规垃圾转运站改造专项</t>
  </si>
  <si>
    <t>人行过街设施建设二期</t>
  </si>
  <si>
    <t>广州市"三规合一""一张图"年度修改和动态更新</t>
  </si>
  <si>
    <t>广州市地下管线普查（2014年度，含历史管线数据升级)</t>
  </si>
  <si>
    <t>房屋安全普查经费</t>
  </si>
  <si>
    <t>广州市重点污染源防治工程（含饮用水源地污染整治专项和重点污染源安装在线监测系统工程）</t>
  </si>
  <si>
    <t>白云山绿道建设（二期）</t>
  </si>
  <si>
    <t>2014年城维计划-城区重要道路常年花卉布置经费</t>
  </si>
  <si>
    <t>广州市儿童公园（二期）</t>
  </si>
  <si>
    <t>广州市森林碳汇计量与监测研究</t>
  </si>
  <si>
    <t>重大动物疫病强制免疫疫苗补助及运行经费</t>
  </si>
  <si>
    <t>白云湖-经常性运行及维修养护经费</t>
  </si>
  <si>
    <t>2014年5月至10月份防暴雨内涝应急排水项目</t>
  </si>
  <si>
    <t>广州市珠江堤岸防护工程维修养护项目</t>
  </si>
  <si>
    <t>海域与海岛动态监视监测管理系统续建项目</t>
  </si>
  <si>
    <t>2014年第一批定点供穗生猪养殖基地补贴资金</t>
  </si>
  <si>
    <t>第一批2013年中央补助及省财政配套重大公共卫生服务项目经费</t>
  </si>
  <si>
    <t>广州市母婴安康行动计划专项经费</t>
  </si>
  <si>
    <t>妇幼保健经费</t>
  </si>
  <si>
    <t>孤残人士供养费等专项费用</t>
  </si>
  <si>
    <t>2013年度省级培育发展社会组织专项资金</t>
  </si>
  <si>
    <t>2014年市民政局幸福社区创建工作经费</t>
  </si>
  <si>
    <t>全市退役士兵职业技能培训经费</t>
  </si>
  <si>
    <t>市疾控中心艾滋病防治项目</t>
  </si>
  <si>
    <t>2014年促进进口专项资金进口商品交易中心扶持项目资金</t>
  </si>
  <si>
    <t>全市专利资助资金</t>
  </si>
  <si>
    <t>“72小时过境免签”政策宣传经费</t>
  </si>
  <si>
    <t>广州国际食品展</t>
  </si>
  <si>
    <t>消费维权专项经费</t>
  </si>
  <si>
    <t>对口帮扶贵州黔南州扶贫协作资金</t>
  </si>
  <si>
    <t>市质监局电梯监督检验抽查经费</t>
  </si>
  <si>
    <t>组织机构代码证书工本费</t>
  </si>
  <si>
    <t>涉案三无车辆拆解及管理服务</t>
  </si>
  <si>
    <t>法院审判、办公及智能管理自动化系统日常维护费</t>
  </si>
  <si>
    <t>社会治安与城市管理智能化视频系统建设</t>
  </si>
  <si>
    <t>2014年市福彩公益金助学经费</t>
  </si>
  <si>
    <t>2014年市体彩公益金资助单项群众体育活动经费</t>
  </si>
  <si>
    <t>2014年市体彩公益金资助广州市公共体育设施及产业功能区布局专项规划经费</t>
  </si>
  <si>
    <t>良</t>
  </si>
  <si>
    <t>中</t>
  </si>
  <si>
    <t>2014年市财政资金</t>
  </si>
  <si>
    <t>合计</t>
  </si>
  <si>
    <t>通过有序推进信息化普查工作，采集房屋安全数据，完成中心六区20条街道的房屋安全信息化全覆盖工作，信息化普查面积1.09亿平方米，完成率达100%，动态监控房屋安全状况，保障人民生命财产安全。</t>
  </si>
  <si>
    <t>通过对我市“三规合一”“一张图”的年度修改和动态更新工作，对控规修改成果实时更新，保障重大发展平台和控规成果的落地；为科教文卫等公共服务设施落地提供支持，推动村庄规划落地实施；实现生态格局优化，保障生态安全。</t>
  </si>
  <si>
    <t>以改善环境质量为出发点，通过对排污企业污染治理设施改造工程建设的补助，实现全年主要污染物化学需氧量、氨氮、二氧化硫、氮氧化物排放量分别比2013年下降1%、2%、1%和1.5%的绩效目标。</t>
  </si>
  <si>
    <t>优</t>
  </si>
  <si>
    <t>广州市中心区交通项目领导小组办公室（广州市城乡建设委员会）</t>
  </si>
  <si>
    <t>良</t>
  </si>
  <si>
    <t>存在问题</t>
  </si>
  <si>
    <t>广州市国土资源和规划委员会</t>
  </si>
  <si>
    <t>通过省转移支付资金无偿资助、培育我市34家社会组织，使受扶持社会组织能正常开展业务工作，提高社区服务水平。</t>
  </si>
  <si>
    <t>通过加强社区硬件建设，完善社区服务管理，在243个社区开展幸福社区创建活动，提升创建社区居民满意度；创建达标率不少于全市社区总数的15%，累计建成幸福社区数量占全市社区总数的比例不少于35%。</t>
  </si>
  <si>
    <t>通过组织动员我市城乡退役士兵免费参加2年或3年职业技能培训，使每个参加培训的退役士兵掌握一门以上技术技能，增强就业能力，积极实现就业。</t>
  </si>
  <si>
    <t>通过对审判、办公及智能管理自动化系统的维护，保障全院硬件环境、网络环境及数字法庭庭审系统正常运行，确保各类软件、网站等平台系统7×24小时高效安全运转，及时响应法院干警提出的问题和需求；实现2014年新增的5万卷约1000万页诉讼案卷的数字化处理及装订诉讼档案工作，建立文件级目录数据库和原文数据库，并通过电子档案管理系统对其进行管理和利用。</t>
  </si>
  <si>
    <t>优</t>
  </si>
  <si>
    <t>通过“管拆一体”的模式，将辖区内涉案车辆的存放保管和涉案“三无”车辆的拆解处理打包采购供应商，由供应商提供场地、人员、管理等服务及配套资源，对全支队16个直属大队扣留的所有违法及事故涉案车辆进行规范化保管，经确认为涉案“三无”车辆的，全部按照有关法律规定进行拆解处理，并及时、全额上缴拆解残值。</t>
  </si>
  <si>
    <t>完成城市视频专网升级改造项目等10个项目的阶段性目标或建设目标，计划完成率为100%，系统完好率为90%以上；进一步提高全市视频覆盖率为85%以上；提升公安民警的执法效率和破案频率。</t>
  </si>
  <si>
    <t>个别效益指标在评分表中的评分标准无数据支撑来源，项目经年中预算调整仍未能按照计划完成支付。</t>
  </si>
  <si>
    <t>加快发展职业教育，促进劳动者素质提高，为广州市产业升级培养专业素质过硬的技能人才。2014年，向全市符合政策资助范围的民办技校近2万多名在校生免除学费提供财政补贴。</t>
  </si>
  <si>
    <t>项目为跨年度项目，实施期间为2014～2015年，其绩效总目标是完善白云区旅游绿色交通网络，完成思园至梅花谷全长约6.43公里的绿道建设。项目年度绩效目标是：完成该工程的招投标，施工完成路由的确定、树木的砍伐迁移、路基路胚夯实、垫层铺设以及部分绿化，各项工程符合设计要求，合格率达100%，资金使用控制在投资概算之内。</t>
  </si>
  <si>
    <t>通过补助带动两个交易中心购买先进设备，提升企业的装备水平，增强企业的自主创新能力，推动进口增长；使 2014年交易总额、进口商品交易额、进口商品种类同比实现正增长，其中进口商品交易额同比增长5%以上。</t>
  </si>
  <si>
    <t>项目绩效总目标是通过对企事业单位和个人专利申请进行补助，提高企事业单位和个人的知识产权保护意识及专利申请积极性，提升全市专利申请和授权数量，不断提高广州市创新能力水平。2014年度目标是:促进专利申请量不断增加,年度专利申请量同比增长20%;提高发明专利申请比重,使发明专利申请量占总申请量的比重达到30%，同比增长10%;优化专利申请质量，促进自主创新成果知识产权化。</t>
  </si>
  <si>
    <t>项目绩效总目标是通过举办国际食品展，推动广州建成会展中心、贸易枢纽、美食之都等主体功能完备的国际商贸中心，加强开放合作和城市营销。2014年阶段性目标为邀请20个国家和地区的官方贸易机构、各大商会组织企业参加广州国际食品展，参展企业达到550家（其中境外企业达到300家）。成交及签订代理合同总额超过1500万元人民币，成功洽谈意向交易金额超过7000万元人民币。</t>
  </si>
  <si>
    <t>对国道G107线文冲至南岗段水毁旧路面进行修复和完善，改善路况（维修改造段路面公路技术状况指标（MQI）≥80），提高道路通行能力和行车舒适度。</t>
  </si>
  <si>
    <t>由于G107线黄埔路段交通量大，来往黄埔港码头的集装箱货车较多等原因，该路段路面油污污染和路面标线污染较为严重。</t>
  </si>
  <si>
    <t>通过租赁线路方式，搭建网络平台，满足各个区教育信息中心、局属单位、网上评卷点、网上巡考点、职业中学等1,600多家单位接入广州市教育科研网、访问互联网以及开展各种教育信息化业务的需要。</t>
  </si>
  <si>
    <t>开展八大系列的107个科普项目（活动），2014年全市科普宣传受众总人数超过300万人次，受众人群满意度高，力争2015年实现广州市公民具备科学素质的比例突破8%。</t>
  </si>
  <si>
    <t>预算
完成率
（%）</t>
  </si>
  <si>
    <t>项目为经常性项目，年度绩效目标是按计划完成当年城区重要道路花卉布置任务，花卉布置面积达到25.55万平方米，时花出圃损耗率控制在3%以下，对时花出圃、种植、养护、更换等环节进行把关，保障花卉出圃质量和布置效果，达到点缀公共绿地景观效果的目标。</t>
  </si>
  <si>
    <t>完成白云湖体系广和泵站、石井河泵站正常运行调度，完成全年补水调度任务，各阶段工程验收合格，无质量安全事故发生，做好园区保洁与维修养护任务。</t>
  </si>
  <si>
    <t>加强防涝抢险队伍建设，组建广州市防涝机动抢险队，健全防暴雨应急体系，加强对暴雨内涝的预防，抢险施工响应及时，有效缩短内涝持续时间，有效控制积水发展趋势，减轻积水程度，力争停雨后30分钟内恢复车辆正常通行，降低居民出行影响。</t>
  </si>
  <si>
    <t>对珠江堤防广州城区段130公里堤防工程进行日常维修养护，维持、恢复工程设计标准，确保堤防工程完好、运行正常，保持I级堤防的防洪标准，能够抵御200年一遇的洪潮。</t>
  </si>
  <si>
    <t>按政策调拨5种强制免疫疫苗，落实国家强制免疫措施，使我市畜禽群体免疫密度、免疫质量全面达到国家的要求。全年不发生重大动物疫情，基层单位和养殖户对疫苗采购、贮存、调拨及使用效果的满意度较高。</t>
  </si>
  <si>
    <t>采购无人机遥感及遥感影像处理软件，建设广州市海洋监控与指挥中心，初步形成对重点海区和无居民海岛高分辨率数据获取与监测服务的能力，有效应对海域突发事故，实现对我市海域与海岛立体监管。</t>
  </si>
  <si>
    <t>通过加大抽检力度，把好商品质量关，严厉打击假冒伪劣商品，确保全年流通领域不发生突发商品质量重大事故。力争达到商品质量检测频次不低于200批次/月、问题商品下架率达100%、问题商品经营主体整改到位率达95%以上。</t>
  </si>
  <si>
    <t>通过我市对口帮扶黔南州财政专项资金的投入，重点建设基础设施等21个项目，帮助黔南州城乡居民改善基本生产生活条件，提高基层干部等各类人才素质，提升贫困乡村基本公共服务水平，配合黔南州加快脱贫致富进程，促进黔南州经济社会健康快速发展。</t>
  </si>
  <si>
    <t>依照省质监局《广东省电梯安全监管改革方案》要求，对电梯实行以监督抽查为主要手段的监管模式，每年选取若干安全指标，按30%的比例对在用电梯实施随机性监督抽查，通过抽检督促电梯使用、维保单位履行安全主体责任，提升市民乘梯安全感。</t>
  </si>
  <si>
    <t>完成25万套“组织机构代码空白证书”采购及发放工作，预算完成率100%，为广州市辖区内所有依法成立的组织机构提供新办、变更、换证、遗失补办、迁入等一系列组织机构代码证书颁发服务。</t>
  </si>
  <si>
    <t>对2100名来自我市贫困户家庭和重点优抚对象的子女在初中、高中毕业入读高中、中职、大专院校当年进行一次性学费资助，减轻其家庭经济负担，降低失学率，充分发挥我市福利彩票公益金在扶孤济困中的重要作用。</t>
  </si>
  <si>
    <t>2014年交通运输节能减排专项资金</t>
  </si>
  <si>
    <t>2014年广州市教育科研网线路租赁和设备及主要应用系统运行维护项目</t>
  </si>
  <si>
    <t>广州市科技创新委员会</t>
  </si>
  <si>
    <t>完成数</t>
  </si>
  <si>
    <t>1．缺乏量化的产出指标和效益指标，未能体现项目产生的经济效益、社会效益和生态效益。
2．自评报告未能对项目绩效进行有针对性的分析，质量有待提高。相关佐证资料不够充分，未列出项目明确具体资金管理制度，缺乏质量监督等有关材料。</t>
  </si>
  <si>
    <t>1．缺乏量化的产出指标和效益指标，未能体现项目产生的经济效益、社会效益和生态效益。
2．自评报告未能对项目绩效进行有针对性的分析，质量有待提高。相关佐证资料不够充分，验收材料过于简单。</t>
  </si>
  <si>
    <t>绩效指标设置不够科学，部分绩效指标的设置是项目完成后的数据，缺乏定量清晰的经济、社会和生态效益指标。</t>
  </si>
  <si>
    <t>1．绩效指标设置不够科学，部分绩效指标的设置是项目完成后的数据。
2．可研报告中“广州市2014年地下管线计划普查区53.6km2”和《广州市发展改革委关于印发2014年广州市基础测绘计划的通知》（穗发改〔2014〕80）中“白云区竹料一带53.6平方公里的区域”表达不一致。</t>
  </si>
  <si>
    <t>单位自
评等级</t>
  </si>
  <si>
    <t>备注</t>
  </si>
  <si>
    <t>单位：万元</t>
  </si>
  <si>
    <t>绩效目标</t>
  </si>
  <si>
    <t>通过对冼村等11座垃圾压缩站改造和购置9套TE型压缩设备及7套配套翻桶架，升级改造后的设备新增对垃圾从源头脱水减量能力，减少路边垃圾临时装车点，垃圾处理场所周边环境得到改善。</t>
  </si>
  <si>
    <t>优</t>
  </si>
  <si>
    <t>2014年预算绩效评审项目</t>
  </si>
  <si>
    <t>通过在同德围地区及周边实施道路综合建设，建成全长3.49公里（其中高架桥长2.59公里）、设计车速40KM/h的城市次干道，方便同德围地区居民出行,实现从边缘地域到融入主城的转变，改善同德围地区交通。</t>
  </si>
  <si>
    <t>广州市同德围南北高架桥工程</t>
  </si>
  <si>
    <t>落实各项艾滋病预防控制措施，降低艾滋病新发感染；全面落实“四免一关怀”政策，扩大免费抗病毒治疗覆盖面，降低艾滋病病人死亡率；减少艾滋病等的母婴传播；实施免费抗病毒治疗治疗等。</t>
  </si>
  <si>
    <t>降低了艾滋病新发感染，提高了救治质量和水平，绩效目标完成情况较优。共治疗人数17,889人，治疗覆盖率为79.4%，CD4检测率为87.6%，病毒载量检测率为87%，耐药检测数为781例，服药依从性为83.7%，中医治疗391人，</t>
  </si>
  <si>
    <t>项目中“病毒载量试剂”等少量经费是由国家疾病预防控制中心统一安排的招标时间较晚，以致该部分款项无法按时使用。</t>
  </si>
  <si>
    <t>总目标是通过加强妇幼卫生服务体系建设，提高妇幼保健服务和管理水平，促进建立孕产妇和儿童全程社会管理机制和妇幼卫生工作长效管理机制，保障母婴生命安全。年度目标是完成产儿科队伍技能培训，对番禺、天河等基层助产机构产科实施标准化建设，开展母婴安康健康教育，进一步降低孕产妇和新生儿死亡率。</t>
  </si>
  <si>
    <t>项目使孕产妇和新生儿死亡率得到有效控制，保障了母婴安全，良好地完成绩效目标。共完成了全市农村地区助产士技术骨干培训41人，新生儿科医师进修累计培训学员88人，对番禺、天河等11所基层助产机构实施产科设备补缺项目（其中9所已经完成设备配置），广州市户籍孕产妇死亡率为7.34/10万，婴儿死亡率为3.30‰，5岁以下儿童死亡率为4.35‰。</t>
  </si>
  <si>
    <t>1．仍需进一步做好效益指标设置。
2．11个基层建设项目已经完成9个，但番禺区沙湾医院和石桥医院2间医疗机构未完成相关采购手续。
3．佐证材料有关数据的支持材料不足。</t>
  </si>
  <si>
    <t>完善艾滋病预防控制体系，通过监管场所筛查监控、高危人群干预、检查等多项措施，加强艾滋病筛查实验室考评，落实“四免一关怀”政策，控制我市艾滋病疫情的上升速度。</t>
  </si>
  <si>
    <t>项目绩效目标基本完成，通过多部门合作宣传教育覆盖1,445万人次，监管场所筛查计划筛查33,554人次，哨点监测5,272人，艾滋病筛查实验室质量考评计划参加203家，质量考评参加率达到100%，男男同性人群动员检测计划检测7,832人次，VCT计划服务24,236人次，病例关怀服务项目计划服务1,060人，美沙酮维持治疗社工干预项目计划干预2,886人次，遏制了疫情快速上升的势头。</t>
  </si>
  <si>
    <t>项目效益指标缺乏，对绩效目标的实现情况缺乏更具体的分析。
（备注：预算完成率为86.36%。结余60.41万元，主要原因是中央财政在当年下达相关补助资金较晚。）</t>
  </si>
  <si>
    <t>通过妇幼卫生工作督导通报、死亡评审、健康主题活动、培训学习、健康教育、信息收集质控等措施，提高妇女儿童健康水平，持续控制和降低孕产妇和婴儿及5岁以下儿童死亡率。</t>
  </si>
  <si>
    <t>项目使妇女儿童健康水平得到提升，孕产妇死亡率及婴儿死亡率等指标得到控制，良好地完成绩效目标。开展各项妇幼卫生工作督导通报70余次；举办各类培训班73期，培训全市各级妇幼工作人员5,300余人次，工作培训合格率和满意度分别为91%和93%；举办各类咨询义诊活动共7次，母婴健康素养群众平均知晓率为76.5%；市户籍孕产妇和婴儿死亡率分别为7.34/10万和3.30‰。</t>
  </si>
  <si>
    <t>项目仍需进一步做好效益指标设置；资金只有大项分类，缺乏详细说明。</t>
  </si>
  <si>
    <t>采购供养残疾人的日常用品、食品、药品等，保证他们的基本生活质量，完善残疾人服务工作，提供人性化护理服务；供养残疾人传染病发生率、供养残疾人外逃发生率不高于2011～2013年的平均水平；供养残疾人病情好转率、供养残疾人救治及时率不低于2011～2013年的平均水平；确保零用钱准确、及时发放给444名供养残疾人士；供养残疾人基本生活保障率、供养残疾人满意率力争达到95%，投诉率控制在3%以内。</t>
  </si>
  <si>
    <t>项目对供养残疾人的食材、药品、服装被服等物资实行了严格的日常管理，保证了他们的基本生活质量，良好地完成绩效目标。供养残疾人传染病发生率为0，供养残疾人外逃发生率为0.23%，均低于平均水平。供养残疾人病情好转率、供养残疾人救治及时率均达100%，零用钱发放准确及时，供养残疾人满意率达96.9%。</t>
  </si>
  <si>
    <t>1．产出和效益指标未针对每一个指标设置评分标准和分值，单位指标设置工作完成不够仔细。
2．自评材料中缺乏满意度调查的具体内容和相关统计数据，欠缺说服力。</t>
  </si>
  <si>
    <t>该项目中我市34家社会组织通过将省扶持资金按规定用于办公场地租金、社会服务项目成本费用以及培训费用等方面，有效保障了机构的正常运作，社会组织办公场所有效保障率提高到97.06%，专职人员职业培训有效保障率97.06%。绩效目标基本完成。</t>
  </si>
  <si>
    <t>项目虽已完成对受扶持单位转移支付资金拨付，但受扶持单位资金支出率较低，仅为66.77%，支出进度缓慢，财政资金使用效率偏低，不利于资金的有效利用。</t>
  </si>
  <si>
    <t>项目良好地完成绩效目标，幸福社区建设完成231个，累计幸福社区建设完成568个，建成的幸福社区占全市社区的比例为15.66%，累计建成的幸福社区占全市社区的比例为38.51%，社区居民对幸福社区创建工作各项满意度较高。</t>
  </si>
  <si>
    <t>1．效益指标缺乏对社区治理方面效果的反映，效益体现不全面。
2．由于各区政府采购和工程招投标、预结算评审等程序繁杂，导致项目资金在各区的支出率较低，支出进度延后。
3．2014年的创建社区不达标个数相对于2013年增加较多，对如何提高达标率、促进项目后续工作顺利开展缺乏针对性分析。</t>
  </si>
  <si>
    <t>项目培训1,432人退役士兵，使掌握1种技能及以上的退役士兵比率达95%，掌握2种技能及以上的退役士兵比达50%。培训士兵毕业率达95%、就业率达90%，退役士兵满意率95%，用人单位满意率90%，学校满意率90%。绩效目标基本实现。</t>
  </si>
  <si>
    <t>1．支出完成率有待提高。
2．根据以前年度退役士兵的参训率对当年退役士兵参训数量进行测算，与实际参训人数有出入。</t>
  </si>
  <si>
    <t>项目绩效目标基本完成，维护安全方案、安全控制、安全管理均符合高标准规范程序，百分百实现诉讼材料电子化，核心系统维护次数453次，硬件系统维护次数8171次，软件系统维护次数7473次。故障响应率100%，现场维护率98%，故障排除率98%，案件办结数同比增长率20.64%，案件法定审限内结案率99.85%，12368诉讼服务群众满意率97.6%。</t>
  </si>
  <si>
    <t>1．项目设置的指标较多，部分效益指标属于产出指标，“安全方案”等属于系统设计范畴，与系统运维的关联性不大。个别指标的评分标准设置不清晰，无法体现其合理性和设置缘由。
2．评分表的单位自评测评情况描述简单省略，缺乏提供佐证材料作为依据，</t>
  </si>
  <si>
    <t>个别指标缺乏准确性，如保障事故主要指标中事故案件数、事故死亡人数同比下降不能直接代表“三无”车辆减少而影响。</t>
  </si>
  <si>
    <t>项目绩效目标完成良好，完成了广州市城市视频专网升级改造等5个基础设施建设子项目及广州市智能化视频系统运行管理建设项目之视频联网管理平台升级改造等5个应用系统建设子项目，建设完成率均达到100%，系统完好率达到93%以上，视频覆盖率达到了85%以上，有效压减多发性案件，提高了视频破案能力，提升了社会治安稳定率，人民安全感指数明显提高。。</t>
  </si>
  <si>
    <t>开展初任培训300人以上，任职培训1100人以上，其他专题性面授培训6000人以上，网络培训5万多人次，开发35门以上网络课件，维护公务员网络大学堂正常学习，全面提升公务员的专业水平、业务能力和综合素质，提高工作效能。</t>
  </si>
  <si>
    <t>举办2014年新录用公务员初任培训班2期，共340人参加培训；组织各类面授培训班114期，培训5,773人次；网络大学堂新上线38个专题课程，参加培训学习545,125人次。通过培训，提升了公务员思想政治素质以及科学文化素质、业务素质，增强了公务员推动经济社会全面协调可持续发展的本领。</t>
  </si>
  <si>
    <t>缺乏对培训效果进行清晰分析，分析内容有些泛化，针对性不够。</t>
  </si>
  <si>
    <t>加快构建完善的扶持就业体系，全年新增就业人数20万人以上；本市生源高校毕业生就业率达90%以上；帮扶超过16万名城镇登记失业人员实现再就业，失业人员就业率达到70%以上，城镇登记失业率控制在3.5%以内。</t>
  </si>
  <si>
    <t>2014年，全市新增就业人数27.08万人，完成全年计划的135.4%；2014届广州生源高校毕业生就业率达93.31%；全市城失业人员再就业17.48万人，完成年度任务的109.25%；城镇登记失业率2.26%，控制在3.5%的目标以内，全市就业形势继续保持稳定。</t>
  </si>
  <si>
    <t>绩效指标有些笼统，未能充分反映本专项各类补贴资金的执行过程和完成情况。</t>
  </si>
  <si>
    <t>项目实施惠及我市18所民办技工学校21,597名学生。我市民办技工学校全日制正式学籍在校生中，所有农村（含县镇）学生、城市涉农专业学生、城市扶持专业学生和家庭经济困难学生得到资助。其中，免学费政策资助学生21,931人，助学金政策资助学生786人。</t>
  </si>
  <si>
    <t>绩效自评报告数据与项目绩效目标申报表有部分出入，未严格按照绩效目标申报表合理确定绩效目标值。</t>
  </si>
  <si>
    <t>带动广州江南果菜批发市场投入配套资金790.25万元升级改造物流配送系统，2014年实现交易总额233.65亿元人民币，同比增长4.89%。带动广州国际酒类交易中心投入配套资金580万元完善“心溯源二维码”、升级跨境电子商务平台、改造葡萄酒恒温仓等，2014年实现交易总额12.8亿元人民币。两个交易中心2014年进口商品交易额合计135.21亿元，同比增长6.89%，进口商品交易额占比从53.57%提高到54.86%，增加1.31个百分点，进口商品种类增加3种。</t>
  </si>
  <si>
    <t>绩效评价指标设置不够合理。该项目属于平台类项目，业务指标应该涉及平台建设的完成情况。应加入平台建设量化指标，补充相关资金管理办法。</t>
  </si>
  <si>
    <t>2014年全市专利申请数量为46330件，同比增长16.6%；全市发明专利申请量为14,589件，占全市专利申请总量的31.5%，同比增长16.6%。项目的实施，使我市专利申请质量有所提升，促进了我市自主创新成果知识产权化，绩效实现情况良好。</t>
  </si>
  <si>
    <t xml:space="preserve">1．项目的效益指标设定不够准确。
2．项目单位政策衔接方面还做得不够好，2012年5月《广州市知识产权专项资金管理办法》已到期，但直到2015年5月才出台新的专项资金管理办法。
</t>
  </si>
  <si>
    <t>2014年度绩效目标是通过机场、旅游网站、宣传册进行宣传推广，海外网络宣传广告曝光量达到250万次，宣传手册发放数量达到5万册,提高 “72小时过境免签”政策的知晓度和影响力，带动广州入境游总体市场发展</t>
  </si>
  <si>
    <t>通过项目实施，有效提升了广州旅游在全球客源市场的知名度，2014年在广州白云国际机场和国外7个交通枢纽城市的国际机场投放广告，受众人次达1.48亿人次；借助Tripadvisor网站对四大海外市场进行精准传播和深度宣传，海外曝光量达到265万次；派发中、英、日、韩、法、俄六种语言版本的《72小时过境免签宣传册》达5万册。通过宣传推广，促进了我市旅游业的发展，一定程度上带动了旅游业总收入增长。</t>
  </si>
  <si>
    <t>项目绩效指标量化细化不足，缺乏经济效益指标，对旅游业经济增长分析不足。制定指标的依据未做扎实的调研及数据分析，未对各种宣传媒体方式及其投入产出效果作出详尽分析和比较。</t>
  </si>
  <si>
    <t>2014年国际食品展展览面积达25000平方米，开设了820个展位，分为专业贸易馆和美食博览馆两个区域。其中，境外展位340个，占42%；国内摊位480个，占58%。展会共接待专业买家、专业观众4.8万人次，组织配套活动22场，现场成交及签订代理合同累计人民币6,000多万元，成功洽谈意向交易金额近1.2亿元人民币。通过项目实施，拓宽了广州本土食品企业对外销售渠道，促进了本土企业与国际接轨，带动了广州食品行业发展。</t>
  </si>
  <si>
    <t>1．自评报告中的绩效与年初申报预算时的绩效有出入，应对照分析。
2．人们对于饮食的观念发生了改变，健康、环保等理念成为饮食文化的重要内容，食品展对此关注不够。</t>
  </si>
  <si>
    <t>资助“广州工业机器人及智能制造产业基地建设项目”、及补助“海格通信北斗产业园”等12个工业技改项目。我市工业投资年均增速高于“十二五”期间年均增速2个百分点，力争高于我市全社会固定资产投资平均增速；先进制造业和战略性新兴产业投资占工业投资的比重稳步提升，积极发挥财政资金带动作用。</t>
  </si>
  <si>
    <t>项目完成对1个产业基地建设项目的资助及12个技改项目的后补助。2014年我市工业投资增速为6.9%，较“十二五”期间平均增速高3.6个百分点；2012～2014年我市“先进制造业和战略性新兴产业投资占工业投资的比重”分别为59.1%、65.2%、66.6%，呈稳步上升趋势。财政资金发挥了引导和带动作用，12个技改项目完成总投资21.9亿元，财政资金投资乘数达到1:111。绩效目标基本实现。</t>
  </si>
  <si>
    <t>2014年我市工业投资增速（6.9%）低于我市“十二五”期间我市全社会固定资产投资平均增速（10.6%），主要原因：工业投资要取得大幅增长面临较大困难，一是工业用地指标逐年下降，部分项目受土地的限制无法按期施工；二是重大项目数和投资额减少，新增大项目不多，导致投资增长后劲不足；三是自主创新能力较弱，产业布局分散，集约化发展水平不高，先进制造业难以在广州落地。</t>
  </si>
  <si>
    <t>项目按计划完工，绩效目标基本实现。2014年10月27日通过交工验收，经检测各项技术指标符合设计要求，经测算，该路段公路技术状况指标（MQI）达到91.03，该路段道路通行能力提高了22%；行车舒适度提升了43%。</t>
  </si>
  <si>
    <t>各项补贴基本完成。完成827台插电式混合动力公交车的采购和投放工作，相应的财政补贴已拨至企业；同时，1,254台LNG公交车的奖励金已补贴至公交企业。新能源公交车公交线路普及率（插电式混合动力）达到11.2%，每台新能源公交车标准煤节约率达到31%、二氧化碳排放减少率达到39.6%。绩效目标基本完成。</t>
  </si>
  <si>
    <t>项目自评材料未提供新能源汽车的使用单位和公众的满意度两项指标的指标值，较难全面反映项目绩效。</t>
  </si>
  <si>
    <t>8个节能减排项目完成，项目完成率100%。广州港港口综合能耗达到3.28吨标煤/万吨吞吐量、港口生产单位吞吐量CO2排放达到2.992吨/万吨吞吐量、清洁能源比达到58.5%、获得全国行业公认科技奖项2项。客户满意度达到91.09%，环保投诉量6宗，绩效目标基本实现。</t>
  </si>
  <si>
    <t xml:space="preserve">
1.客户满意度和环保投诉量虽然达到目标值，但仍有进一步改进空间。
2.资金预算完成率偏低，本项目资金为中央对企业的补助资金，2014年到位时间较晚，项目前期支出资产为企业自筹资金，所以预算完成率偏低。</t>
  </si>
  <si>
    <t>完成雁塔治超站规划化建设，推进从化龙潭治超站、花都赤坭流动治超站建设；检查10,000辆货运车辆，超限超载车辆卸载率100%。在查处力度不变的情况下，查获超限超载车辆数较2013年下降率达10%，无公路“三乱”等违纪违法事件、无有关治超执法的有效投诉案件、无发生公路桥梁倒塌事故，全市车辆超限超载率大幅下降。</t>
  </si>
  <si>
    <t>项目基本完成建设任务，绩效目标基本实现。雁塔站的规范化建设完成、从化龙潭治超站和花都赤坭流动治超站规范化建设顺利推进；检查货车10,866辆，超限超载车辆卸载率100%。经过治理，超载现象有所缓解，超限超载车辆数较2013年下降32.3%；无公路“三乱”等违纪违法事件，无有效投诉案件，无发生公路桥梁倒塌事故。</t>
  </si>
  <si>
    <t>因目前各治超站高速预检系统尚未完全配置，全市尚无 “车辆超限超载率”的统计值，较难反映项目绩效。</t>
  </si>
  <si>
    <t>绩效总目标：完成广州银行170亿元债权处置并实现债权资产包处置取得收益。2014年绩效目标：开展广州银行债权处置工作，实现4.3亿元资产包处置收益。经费主要用于：聘请中介机构完成档案扫描、审计律师尽职调查、审计、资产评估、公证等工作。</t>
  </si>
  <si>
    <t>项目工作任务基本完成。2014年资产处置工作顺利开展，实现4.3亿元资产包处置收益，占170亿元债权资产包评估价值总额的43.83%。档案扫描服务完成3,665项13万页档案资料的扫描录入，建立了数字化档案系统；完成1,442户项债权的律师尽职调查；中介公司提供了律师代理服务、审计、资产评估等服务，绩效目标基本实现。</t>
  </si>
  <si>
    <t>绩效目标不够清晰，反映项目绩效的产出（工作量）指标不够量化。</t>
  </si>
  <si>
    <t>项目按计划实施，绩效目标基本实现。已按合同规定完成了工程实施阶段和初验阶段的工作，租赁线路通过测试，运行良好，项目维护工作已完成。广州市教育科研网从2003年开始试运行以来，已经完成了四期的建设工程，目前共拥有11G互联网出口、接入光纤总长度超过20,000公里，接入单位2,000多家，每月总流量约200TB以上。</t>
  </si>
  <si>
    <t>自评报告未对项目产出的效益进行详细分析。</t>
  </si>
  <si>
    <t>完成网络升级改造等6个子项目。1. 提升数字化学习港网络系统运行能力；2. 完成16个数字化学习示范中心建设，完成办公设备采购和基础环境建设；3.继续开展“数字化”教育项目成果的应用和推广服务；4.开展学习型城市品牌打造及推广应用活动；5.继续提供线上线下数字化教育运营服务。</t>
  </si>
  <si>
    <t>项目基本按计划实施，绩效目标基本实现。5个子项目完成了本期的建设内容，通过项目实施： 1.增加了一批功能更强大的网络设备，完成了网络系统升级；2. 开展了面向17,450名市民的数字化教育项目宣传与应用服务；3. 举办了1场大型研讨会议和“2013年和2014年广州终身学习活动周”等推广应用活动；4.开展了线上线下数字化教育运营服务，基本保证广州终身学习网稳定、安全运行。</t>
  </si>
  <si>
    <t>“数字化学习示范中心基础环境建设项目”子项目较计划有所延期，截至2015年5月，尚未完成验收。</t>
  </si>
  <si>
    <t xml:space="preserve">专题一，筛选鼻咽癌早诊的新指标和新方法，整合遗传因素，构建鼻咽癌发病风险预测模型，建立一套适合中国鼻咽癌的筛查方案等。专题二，开发针对流感病毒A/B、呼吸道合胞病毒、腺病毒、副流感病毒、EV-71、肺炎支原体、偏肺病毒等主要呼吸道病原体的核酸诊断试剂盒、免疫荧光多重检测试剂盒、小瓶分离培养技术产品、免疫荧光检测设备等诊断产品，其中5个快速诊断产品进入临床测试，部分产品试产等。专题三，建立干细胞共性关键技术与公共服务平台，建立干细胞的评价与检测体系以及建立规模化的尿液细胞转变为功能性神经干细胞的技术平台等。
</t>
  </si>
  <si>
    <t>项目进展顺利。2014年11月，项目单位组织第三方机构对项目实施情况进行了中期检查，形成了《重大专项一期项目中期执行情况报告》，市重大专项工作委员会审议通过了该报告，报告显示3个专题进展顺利，基本符合合同要求，同意继续执行项目合同。其中：专题一，开展了鼻咽癌早诊新指标的研究，前期研究确定ELASA法检测VCA/IgA和EBNA1/IgA具有准确性高，操作简便，价格低廉的特点，被卫生部确认为鼻咽癌筛查的标准方法在全国推广；利用前期发现的7个鼻咽癌易感基因区域预测鼻咽癌的发病风险，具有较高的预测价值，拟继续评价整合遗传因素和感染EBV亚型情况的发病风险预测模型的预测价值。专题二，进入临床测试的快速诊断产品5个；完成腺病毒、RSV疫苗免疫原性评估，获得的候选疫苗3株；开发具备杀灭病原体、除尘、除异味产品、去除有害气体等功能的品种产品3个；具备杀灭病原体、除尘、除异味产品、去除有害气体等功能的品种产品的销售额1000万。专题三，基本建立干细胞共性关键技术与公共服务平台，建立干细胞的评价与检测体系等。</t>
  </si>
  <si>
    <t xml:space="preserve">项目单位财政资金支出率较低（86.10%）。
</t>
  </si>
  <si>
    <t>项目基本完成科普任务，2014年完成科普活动项目完成项目100个，项目完成率93.5%。全年科普受众总人数超过800万人次，科普一日游、科普一日游自由行和科普大讲坛等大型系列活动的市民满意度达到了97%以上，2015年广州市公民具备科学素质的比例有望突破8%。绩效目标基本实现。</t>
  </si>
  <si>
    <t>107个科普项目中7个项目因项目内容调整以致延期。</t>
  </si>
  <si>
    <t>根据中国足协在广州推行足球试点城市项目的规划和实施要求，从健全城市足球竞赛体系等七个方面探索新的发展模式。全年组织区级青少年训练人数2000人、校园足球年度比赛800场、参加校园足球赛事活动人口3万人、派驻26名精英教练员到学校进行尖子训练，青少年系统训练人数和青少年足球人口较往年大幅增加。</t>
  </si>
  <si>
    <t>项目基本按计划实施，绩效目标基本实现。全市实际青少年系统训练人数达到2000人，组织校园足球联赛800场，参加校园足球比赛活动人口实际达3万，派驻26名优秀教练到全市26所小学开展尖子培训。通过项目实施：一是增加了校园足球氛围，2014年推出“富力杯”第一届中小学足球联赛，在全市拓展304所中小学校代表队4500人参加；二是稳固了青训体系，2014年广州省运男足甲组队荣获全国U17联赛总冠军，女足队荣获省锦标赛冠军；三是增加了青少年足球人口。</t>
  </si>
  <si>
    <t>自评材料未通过对比以前年度的青少年系统训练人数、青少年足球人口的增加情况反映项目取得的绩效。</t>
  </si>
  <si>
    <t>项目绩效总目标：通过举办中国国际漫画节，促进广州市动漫产业的发展。2014年度绩效目标：开展推介交易、竞赛评奖、娱乐消费、研讨交流、群众活动等5大单元活动；推介交易单元预计将安排50场次以上的商务洽谈会；第七届中国国际漫画节动漫游戏展预计入场达15万人次。</t>
  </si>
  <si>
    <t>项目按计划完成各项活动，绩效目标基本实现。项目开展了5大单元活动；推介交易单元开展61场次的商务洽谈会，达成合作意向48个项目；2014年中国国际漫画节参观人次达到18万，完成率120%。</t>
  </si>
  <si>
    <t>1.未设置反映经济效益的指标，未对动漫节的经济效益进行国民经济评价，不利于提升项目经济效益。
2．调查问卷表的设计过于简单，只有一个总体满意度调查，没有其他分项调查，也不能通过满意度调查针对性提出改进意见。且调查样本仅为14个专家，样本随机性不足，调查结果可信度不高。</t>
  </si>
  <si>
    <t>完成图书采购67.9万册，完善图书馆的文献保障体系，丰富图书馆藏书，更好地满足多样化的文化服务需求。</t>
  </si>
  <si>
    <t>项目绩效目标完成。图书馆通过多种途径广泛征集读者意见，形成书籍采购清单，2014年完成76.7万册图书采购（其中中文图书75.1万册，进口图书1.6万册），丰富了图书馆藏书，提高了图书馆的服务能力： 截至2014年底，图书馆藏量达到658万册，同比增长14.7%；图书外借册次达到732.7万册次，增长28.8%；图书馆的接待人数达到619.8万人次，增长45.1%。</t>
  </si>
  <si>
    <t>绩效自评报告质量有所欠缺，未采取横向对比方法对比分析不同城市的图书馆服务能力，以全面反映项目的绩效。</t>
  </si>
  <si>
    <t>项目一期绩效目标：完成12638.9平方米的升级改造，2014年12月完成竣工验收，2015年2月恢复营业。购书中心客流量同比增长10%，新增会员数量同比增长20%，零售销售额同比增长6%，新增微信订阅号、服务号关注同比增长8%。</t>
  </si>
  <si>
    <t>工程基本按合同实施，绩效目标基本实现。一期改造工程于2015年2月完成消防验收，购书中心于2015年2月恢复对外营业。一期升级改造工程改善了购书环境，为消费者提供便捷、舒适、现代的消费环境。从对外恢复营业至 4月30日：门店累计客流量达200万人次，同比增加约10%；新增会员6,967人，同比增加22.94%；新增微信订阅号、服务号关注同比增长8%。</t>
  </si>
  <si>
    <t>1．工程尚未按计划完成竣工验收。
2．项目实施单位实际支出率偏低（66.7%）。</t>
  </si>
  <si>
    <t>举办、承办体育节、登山、毽球等58项市级或以上单项性群体比赛或活动，带动全市单项体育协会开展全民健身社会体育活动200次以上、参加全民健身社会体育活动人数达9万人次，参与群众满意度达到90%以上。</t>
  </si>
  <si>
    <t xml:space="preserve">项目基本完成各项体育活动。全年开展举办、承办体育节、登山、毽球单项社会体育活动达58次，全市单项体育协会开展全民健身社会体育活动202项次，参加活动人数达9.2万人。 </t>
  </si>
  <si>
    <t>自评材料未提供“参与群众满意度”的指标值，较难全面反映项目取得的绩效。</t>
  </si>
  <si>
    <t>2014年完成广州市公共体育设施及产业功能区布局的规划并完成规划终审。规划包括：全市502处公共体育设施，1367.62公顷体育用地，81个体育产业区和7个体育服务综合体。</t>
  </si>
  <si>
    <t>项目基本完成规划的制定。市体育局2014年2月通过政府采购与广州市城市规划勘测设计研究院签订了服务合同。2014年完成全市502处公共体育设施、1367.62公顷体育用地面积、81个体育产业区、7个体育服务综合体的规划，规划书通过专家论证会初审。</t>
  </si>
  <si>
    <t>2014年规划尚未完成终审.</t>
  </si>
  <si>
    <t>项目于2014年10月完成招投标，2014年11月开始施工。截至 2014 年底，工程施工已完成全部工程量的 75%，路由确定、树木砍伐迁移、路基路胚夯实、垫层铺设以及部分绿化等工作均已完成，工程质量合格率100%，前期各项费用均根据合同要求和工作进度进行支付。截至2015年7月，全部工程完工并交付使用。项目完成了阶段性绩效目标。</t>
  </si>
  <si>
    <t>1．项目阶段性目标不够细化，建议细化项目产出指标，如设置“树木砍伐迁移量”“绿化工程进度”等单项工程的指标，全面反映项目产出进度。
2．工程洽商记录过于简单，大部分只写了洽商事项，缺乏本次洽商结果与对前次洽商事项的落实情况记录的佐证材料。</t>
  </si>
  <si>
    <t>项目在广州大道、东风路、环市路等市管6个路段以及机场高速路单次布置时花约3.65万平方米，全年共布置7次，花卉布置总面积25.55万平方米，出圃时花损耗率为2.93%，项目于2015年4月完成验收。项目的实施丰富了上述路段的园林景观，较好的控制了时花生产和布置成本，项目绩效目标实现良好。</t>
  </si>
  <si>
    <t>1．部分项目指标设置不全面，如未设置社会效益、生态效益方面的指标。
2、部分项目缺乏关键的佐证材料，如未提供验收材料和证明“出圃时花损耗率”的佐证材料。</t>
  </si>
  <si>
    <t>项目为跨年度项目，实施期间为2013～2017年。项目绩效总目标是围绕儿童成长的年龄层次和探索认知的规律，对原白云公园进行改造，建设一个环境优美、寓教于乐的公益性市级儿童公园。年度绩效目标是完成项目前期准备工作、设计、施工招标并开展施工，改造绿地面积161,750平方米，增加儿童游乐设施面积50,065平方米，公园绿地面积占比达75%，力争2015年6月1日按期完工开园。</t>
  </si>
  <si>
    <t>项目于2014年3月正式获得市发改委批准立项，随后按照工程建设相关规定完成了用地变更、可研、环评、初步设计和概预算等报批工作。2014年11月完成施工招标并开始施工，2015年6月1日按期完工开园。项目完成绿地改造161,750平方米，增加儿童游乐设施面积50,065平方米，公园绿地面积占比76.7%。项目的实施有效缓解了区域内儿童活动场所短缺问题，带动了周边经济发展，项目绩效目标实现良好。</t>
  </si>
  <si>
    <t>1．存在大幅调整预算的问题，年初安排预算500万元，后调增为3,500万。
2．绩效指标缺少工程质量方面的指标，“日均游客量”指标未作分析。
3．对“设施总面积少于批复数”的解释不够充分。</t>
  </si>
  <si>
    <t>项目为跨年度项目，实施期间为2013～2016年。项目绩效总目标是通过开展森林调查、取样、分析以及数据集成研究，精确计量全市森林生态系统的碳库现状、碳汇速率和碳汇潜力，构建广州市森林生态系统碳汇监测体系和数据管理系统。年度绩效目标是开展样地调查取样、样品分析测定和数据分析工作，完成样地调查850个，样品处理分析测定9000份，数据入库整理40万条，编制6个研究报告，社会服务满意度90%。</t>
  </si>
  <si>
    <t>项目通过中标单位开展样地调查取样、样品分析测定和数据分析工作，完成样地调查850个，完成植物和土壤样品的采集和预处理9,000份，完成树木、灌木等调查数据入库40万条，分析处理森林碳汇数据10,000条，初步建成森林碳汇数据管理系统，编制广州市森林植被分类及计量监测样点布局研究报告（送审稿）等6个研究报告，社会服务满意度93.3%，项目完成了阶段性绩效目标。</t>
  </si>
  <si>
    <t>1．存在调整预算的问题，年初安排预算258万元，后调减为100万元；
2．部分指标表述不准确，如“社会服务覆盖度”反应的内容实际为广州森林碳汇数据有实际需求的群体占比；
3．对部分指标未作分析或分析不到位，“社会服务满意度”指标未分析对哪些群体做问卷调查，无法判断调查群体的关联性.</t>
  </si>
  <si>
    <t>项目广和泵站、石井河泵站运行调度正常，全年实际抽水量24,676.15万方；完成东西湖管养两个标段经常性运行及维修养护工作，验收合格率达到100%，全年未发生安全事故；完成专项维修任务104项；实现全年日常保洁，完成园区绿地养护面积93.66万平方米，白云湖开全年入园游客超过496万人次，区域绿化覆盖率达到50%以上，项目的实施改善了周边环境质量，对周边区域产生良性的经济辐射作用。</t>
  </si>
  <si>
    <t>1．绩效指标中缺乏满意度指标。
2．产出指标设置缺乏条理，产出重点不突出。</t>
  </si>
  <si>
    <t>项目组建广州市防涝机动抢险队，包括施工队伍7支，抢险人员400名，各类抢险车辆100辆，动力自吸泵300台；在原有的三级防暴雨应急体系上增加Ⅳ级响应，加强对暴雨内涝的预防，全年启动防暴雨内涝应急响应83次，派出抢险组2,576次。项目能有效控制内涝险情的蔓延，积水清理速度较快，停雨后恢复车辆正常通行时间基本在30分钟内，个别情况需40～50分钟，附近居民的投诉情况有所减少，取得了较好的社会效益。</t>
  </si>
  <si>
    <t>1．未设置应急响应时间方面的指标。
2．绩效指标中对“缩短内涝持续时间”、“减轻积水程度”等指标缺乏量化。</t>
  </si>
  <si>
    <t>项目对珠江堤防广州城区段130公里堤防工程及其附属设施进行养护，其中养护堤防陷坑27个、爬梯122个、警示桩和桩号墩28个等；实施维修工程58项，工程质量合格率100%，无质量事故和安全责任事故。通过项目实施保障了珠江堤防工程及水闸（泵站）完好、运行正常，保持了I级堤防的防洪标准，维修养护目标实现良好。</t>
  </si>
  <si>
    <t>1．绩效指标未设置改善沿岸交通、景观等效益指标。
2．堤岸的救生设施破坏率较高，全年共维修救生箱3,187次，救生设施养护资金较高。</t>
  </si>
  <si>
    <t>项目对口蹄疫、高致病性禽流感等5种疫病实施了强制免疫，免疫病种覆盖率100%，免疫密度100%；国家规定的4种疫病群体免疫合格率均在70%以上；春秋防期间强制免疫病种免疫时效均为100%；基层单位和养殖户对疫苗采购、贮存、调拨及使用效果的比较满意。通过项目实施，2014年我市未发生恶性的重大动物疫情，项目绩效目标实现良好。</t>
  </si>
  <si>
    <t xml:space="preserve">
基层单位的满意度仍有待提高。</t>
  </si>
  <si>
    <t>项目按照政府采购流程实施，基本完成了采购任务，购置合同违规率为0；设备按期到位且通过验收，设备到位率100%，验收通过率100%，但自评材料仅提供了设备采购的佐证材料，欠缺设备运行状况的佐证材料，专家无法对设备的运行状况及功能实现情况进行判断，故项目等级为中。</t>
  </si>
  <si>
    <t>项目设置了较多的设备采购方面的评价指标，对购买设备后的产出和效益指标设置较少，未提供设备运行及功能实现方面的佐证材料，缺乏设备运行绩效的说明分析。</t>
  </si>
  <si>
    <t>鼓励定点基地进一步加大生猪供穗力度，逐步提高生猪自主供应率，2014年定点供穗生猪数量、目标任务完成率等比上年有所增长, 保障定点供穗生猪质量，违禁药物监测合格率达100%，稳定生猪市场价格，保障生猪质量安全，促进畜牧业转型升级。</t>
  </si>
  <si>
    <t>项目对广东温氏食品集团股份有限公司等10家定点基地发放了补贴资金，定点基地全年供穗生猪106.15万头，比上年增长78.47万头，同比增长58个百分点，定点供穗生猪质量符合标准，违禁药物监测合格率为100%。项目实施稳定了我市生猪市场价格，2014年生猪出场均价14.06元/公斤，同比下降约8%，供穗生猪直接进入屠宰场屠宰，减少了批发交易，保证了生猪质量安全，实现了补贴资金的绩效目标。</t>
  </si>
  <si>
    <t>1．指标目标值不清晰，如第一批定点供穗生猪养殖基地补贴资金项目的“生猪自主供应率”、“定点供穗生猪数量”、“目标任务完成率”等均未设定2014年度的目标值，无法对绩效情况做出判断。
2．提供的佐证材料不够全面，如定点供穗生猪养殖基地补贴资金项目未提供产出和效益的佐证材料。</t>
  </si>
  <si>
    <t>项目委托法定检验机构对我市流通领域销售的电动自行车、涂改制品等23类商品进行了质量抽查检验，共抽取了3496款样品，不合格率约为21.8％；下架不合格商品1933件，问题商品下架率达100%；查处抽检不合格商品案件236件，罚没101万元；全年共受理消费者投诉和信访28226件，挽回经济损失3,475万元。项目实施规范了质量管理行为，保护了消费者的合法权益，项目绩效目标实现良好。</t>
  </si>
  <si>
    <t xml:space="preserve">
1．项目缺少消费者满意度指标。
2．自评报告细节部分需完善。年初设定“维权站调解成功率90%以上，协作网络反馈率不低于95%”效益指标的实现程度未予以说明。</t>
  </si>
  <si>
    <t>对口帮扶项目共21个，目前20个项目主要工程已完成，“黔南职院图书信息实训综合大楼”项目正在建设。项目共完成全州17个乡（镇）、18个贫困村通组公路40.28公里，完成5,045平方米农贸市场和80平方米村级文化广场建设，直接受益农户22,947人，增加职业教育基础设施20,490 平方米、小学教学楼 271平方米，培训干部200人。项目实施帮助黔南州城乡居民改善了基本生产生活条件，加快了黔南州脱贫致富进程，基本实现了对口帮扶目标。</t>
  </si>
  <si>
    <t>1．个别项目尚未完成。“黔南职院图书信息实训综合大楼”因工程总投入大、设计审批和招投标过程较复杂而未按计划完成建设任务。
2．项目效益指标量化不足。</t>
  </si>
  <si>
    <t>2014年共抽查电梯33,497台，占全市电梯总量的比例约为33%，完成抽检量目标，发现不符合安全标准项为5,536台,占抽查比例16.52%，比2013年下降53.86%，责令有关单位对安全问题进行整改，整改落实率100%。项目实施加大了对电梯使用、维保的政府监督力度，形成倒逼机制促使相关单位谨慎履行安全主体责任，增强了市民乘梯安全感，实现了项目绩效目标。</t>
  </si>
  <si>
    <t>1．缺乏对绩效目标的概况和总结，绩效目标中的量化指标较少。
2．查出问题后是否对整改结果进行复查，对未抽检电梯的采取了哪些安全监督措施，在报告中没有明确。
3．电梯监督抽查项目自评报告不够详尽，提供的佐证材料不够全面。</t>
  </si>
  <si>
    <t>项目2014年采用单一来源方式向全国组织机构代码管理中心购买“组织机构代码空白证书”25万套；组织机构代码证业务受理量约为47.17万家，同比增长4.08%，其中新办、变更、换证、遗失补办、迁入业务受理总量约为27.38万家，代码证书发放数量为25.57万套，同比增长19.22%。项目实施保障了组织机构代码证管理工作的顺利开展，并提供了各项办证服务，规范了各类组织的社会管理，项目绩效目标基本实现。</t>
  </si>
  <si>
    <t>1．缺少反映项目效益的指标和服务对象满意度指标。
2．缺乏对服务质量评价和投诉处理的相关措施。
3．佐证材料缺乏针对性，如获奖材料应提供近三年工作成绩方面的获奖，其他无关事项不需罗列。</t>
  </si>
  <si>
    <t>2014年共资助贫困学生2138人（其中：中学组1415人、大学组703人、个案20人），完成计划量的101.8%；发放助学款429.8万元（其中：中学组141.5万元、大学组281.1万元、个案7.2万元），结余资金170.2万元。项目实施减轻了贫困学生的家庭负担，促进了贫困学生顺利入学，实现了助学目标。</t>
  </si>
  <si>
    <t>1．项目预算完成率（71.63%）偏低，近两年项目结余资金较多。
2．自评材料对项目绩效的分析不够充分，如未明确说明全市共有多少名学生符合资助条件同时又成功地获得了资助。</t>
  </si>
  <si>
    <r>
      <t>完成827台新能源公交车（插电式混合动力公交车）的采购和并投入营运，对相关企业进行财政补贴（企业承担常规车价，其余部分：中央财政补贴25万元/台、省财政12.5万元/台、市财政补差价）；对2011~2013年购置的1,254台LNG公交车进行奖励。公交线路普及率（插电式混合动力）达到8%，每台新能源公交车（插电式混合动力）标准煤节约率达到20%、减少二氧化碳排放率达到25%。使用单位和公众满意度达到95%以上。（</t>
    </r>
    <r>
      <rPr>
        <b/>
        <sz val="10"/>
        <rFont val="宋体"/>
        <family val="0"/>
      </rPr>
      <t>备注</t>
    </r>
    <r>
      <rPr>
        <sz val="10"/>
        <rFont val="宋体"/>
        <family val="0"/>
      </rPr>
      <t>：资金包括中央财政20,675万元，省财政11,032万元，市财政6,762万元）</t>
    </r>
  </si>
  <si>
    <r>
      <t>2014年计划完成8个节能减排项目，港口综合能耗达到3.3吨标煤/万吨吞吐量、港口生产单位吞吐量CO2排放达到3.0吨/万吨吞吐量、清洁能源比达到58.5%、获得全国行业公认科技奖项2项，客户满意度达到90%以上，环保投诉量低于10宗。（</t>
    </r>
    <r>
      <rPr>
        <b/>
        <sz val="10"/>
        <rFont val="宋体"/>
        <family val="0"/>
      </rPr>
      <t>备注</t>
    </r>
    <r>
      <rPr>
        <sz val="10"/>
        <rFont val="宋体"/>
        <family val="0"/>
      </rPr>
      <t>：属中央资金）</t>
    </r>
  </si>
  <si>
    <t>项目较好地完成了绩效目标，涉案车辆入场保管率、停车场监控覆盖率均达到100%，涉案车辆拆解完成率和合规性均为100%，车辆拆解残值813万元全部及时上缴财政。达到净化交通环境，提高预防道路交通事故和道路交通安全综合治理水平，缓解堵塞压力，杜绝与项目相关的违规行为，提升群众对涉案车辆管理工作的满意度等社会效益。项目有效利用市场竞争机制降低中标价格，节约了财政资金，建立了合理规范的外包管理制度。</t>
  </si>
  <si>
    <t>1．财政资金规划性不够，各项工程结算进度缓慢，资金支付率低，原因主要有：一是前期报建审批未完成；二是工程验收和移交等收尾后续工作因供应商放弃维保而未完成；三是结算变更审核报批程序发生变化以致时间延长。
2．绩效目标缺乏量化细化的产出指标和效益指标。
3．自评报告质量有待提高，相关佐证资料不够充分，对绩效评价业务缺少系统培训。</t>
  </si>
  <si>
    <t>该项目主要工程均已完工并投入使用(海清路天桥处于项目前期调研中),资金主要用于支付工程尾款，项目的建设，方便了行人过街，降低安全隐患，基本实现“人车分流”，提升车辆行车速度，缓解路面交通压力，项目绩效目标已基本实现，但由于工程结算进度较慢，项目资金支出率低，故绩效等级评定为“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</si>
</sst>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quot;Yes&quot;;&quot;Yes&quot;;&quot;No&quot;"/>
    <numFmt numFmtId="178" formatCode="&quot;True&quot;;&quot;True&quot;;&quot;False&quot;"/>
    <numFmt numFmtId="179" formatCode="&quot;On&quot;;&quot;On&quot;;&quot;Off&quot;"/>
    <numFmt numFmtId="180" formatCode="0_ "/>
    <numFmt numFmtId="181" formatCode="#,##0_);[Red]\(#,##0\)"/>
    <numFmt numFmtId="182" formatCode="_-* #,##0.00_-;\-* #,##0.00_-;_-* &quot;-&quot;??_-;_-@_-"/>
    <numFmt numFmtId="183" formatCode="#,##0.00_);[Red]\(#,##0.00\)"/>
    <numFmt numFmtId="184" formatCode="[$€-2]\ #,##0.00_);[Red]\([$€-2]\ #,##0.00\)"/>
    <numFmt numFmtId="185" formatCode="0_);[Red]\(0\)"/>
    <numFmt numFmtId="186" formatCode="0.00_);[Red]\(0.00\)"/>
    <numFmt numFmtId="187" formatCode="0.00_ "/>
    <numFmt numFmtId="188" formatCode="#,##0.00_ "/>
    <numFmt numFmtId="189" formatCode="#,##0.00_ ;[Red]\-#,##0.00\ "/>
    <numFmt numFmtId="190" formatCode="0.0%"/>
  </numFmts>
  <fonts count="27">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Times New Roman"/>
      <family val="1"/>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b/>
      <sz val="24"/>
      <name val="宋体"/>
      <family val="0"/>
    </font>
    <font>
      <sz val="10"/>
      <name val="宋体"/>
      <family val="0"/>
    </font>
    <font>
      <b/>
      <sz val="10"/>
      <name val="宋体"/>
      <family val="0"/>
    </font>
    <font>
      <sz val="10"/>
      <color indexed="8"/>
      <name val="宋体"/>
      <family val="0"/>
    </font>
    <font>
      <b/>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xf>
    <xf numFmtId="0" fontId="22" fillId="0" borderId="0" xfId="43" applyNumberFormat="1" applyFont="1" applyFill="1" applyBorder="1" applyAlignment="1" applyProtection="1">
      <alignment horizontal="center" vertical="center" wrapText="1"/>
      <protection locked="0"/>
    </xf>
    <xf numFmtId="38" fontId="23" fillId="0" borderId="0" xfId="41" applyNumberFormat="1" applyFont="1" applyFill="1" applyAlignment="1">
      <alignment vertical="center"/>
      <protection/>
    </xf>
    <xf numFmtId="0" fontId="22" fillId="0" borderId="10" xfId="43" applyNumberFormat="1" applyFont="1" applyFill="1" applyBorder="1" applyAlignment="1" applyProtection="1">
      <alignment horizontal="center" vertical="center" wrapText="1"/>
      <protection locked="0"/>
    </xf>
    <xf numFmtId="181" fontId="24" fillId="0" borderId="11" xfId="40" applyNumberFormat="1" applyFont="1" applyFill="1" applyBorder="1" applyAlignment="1">
      <alignment horizontal="center" vertical="center"/>
      <protection/>
    </xf>
    <xf numFmtId="38" fontId="23" fillId="0" borderId="11" xfId="41" applyNumberFormat="1" applyFont="1" applyFill="1" applyBorder="1" applyAlignment="1">
      <alignment vertical="center"/>
      <protection/>
    </xf>
    <xf numFmtId="38" fontId="23" fillId="0" borderId="11" xfId="41" applyNumberFormat="1" applyFont="1" applyFill="1" applyBorder="1" applyAlignment="1">
      <alignment vertical="center" wrapText="1"/>
      <protection/>
    </xf>
    <xf numFmtId="38" fontId="23" fillId="0" borderId="0" xfId="41" applyNumberFormat="1" applyFont="1" applyFill="1" applyAlignment="1">
      <alignment vertical="center" wrapText="1"/>
      <protection/>
    </xf>
    <xf numFmtId="38" fontId="23" fillId="0" borderId="11" xfId="41" applyNumberFormat="1" applyFont="1" applyFill="1" applyBorder="1" applyAlignment="1">
      <alignment horizontal="center" vertical="center" wrapText="1"/>
      <protection/>
    </xf>
    <xf numFmtId="38" fontId="23" fillId="0" borderId="11" xfId="41" applyNumberFormat="1" applyFont="1" applyFill="1" applyBorder="1" applyAlignment="1">
      <alignment horizontal="center" vertical="center"/>
      <protection/>
    </xf>
    <xf numFmtId="49" fontId="23" fillId="0" borderId="0" xfId="41" applyNumberFormat="1" applyFont="1" applyFill="1" applyAlignment="1">
      <alignment vertical="center" wrapText="1"/>
      <protection/>
    </xf>
    <xf numFmtId="38" fontId="23" fillId="0" borderId="0" xfId="41" applyNumberFormat="1" applyFont="1" applyFill="1" applyAlignment="1">
      <alignment horizontal="center" vertical="center"/>
      <protection/>
    </xf>
    <xf numFmtId="49" fontId="23" fillId="0" borderId="0" xfId="41" applyNumberFormat="1" applyFont="1" applyFill="1" applyAlignment="1">
      <alignment horizontal="center" vertical="center" wrapText="1"/>
      <protection/>
    </xf>
    <xf numFmtId="49" fontId="23" fillId="0" borderId="11" xfId="43" applyNumberFormat="1" applyFont="1" applyFill="1" applyBorder="1" applyAlignment="1">
      <alignment horizontal="center" vertical="center" wrapText="1"/>
      <protection/>
    </xf>
    <xf numFmtId="49" fontId="23" fillId="0" borderId="11" xfId="41" applyNumberFormat="1" applyFont="1" applyFill="1" applyBorder="1" applyAlignment="1">
      <alignment vertical="center" wrapText="1"/>
      <protection/>
    </xf>
    <xf numFmtId="49" fontId="23" fillId="0" borderId="11" xfId="41" applyNumberFormat="1" applyFont="1" applyFill="1" applyBorder="1" applyAlignment="1">
      <alignment horizontal="center" vertical="center" wrapText="1"/>
      <protection/>
    </xf>
    <xf numFmtId="43" fontId="23" fillId="0" borderId="11" xfId="54" applyFont="1" applyFill="1" applyBorder="1" applyAlignment="1">
      <alignment vertical="center"/>
    </xf>
    <xf numFmtId="40" fontId="23" fillId="0" borderId="11" xfId="41" applyNumberFormat="1" applyFont="1" applyFill="1" applyBorder="1" applyAlignment="1">
      <alignment vertical="center" wrapText="1"/>
      <protection/>
    </xf>
    <xf numFmtId="10" fontId="23" fillId="0" borderId="11" xfId="33" applyNumberFormat="1" applyFont="1" applyFill="1" applyBorder="1" applyAlignment="1">
      <alignment vertical="center"/>
    </xf>
    <xf numFmtId="0" fontId="23" fillId="0" borderId="0" xfId="43" applyNumberFormat="1" applyFont="1" applyFill="1" applyBorder="1" applyAlignment="1" applyProtection="1">
      <alignment horizontal="right" vertical="center" wrapText="1"/>
      <protection locked="0"/>
    </xf>
    <xf numFmtId="43" fontId="24" fillId="0" borderId="11" xfId="54" applyFont="1" applyFill="1" applyBorder="1" applyAlignment="1">
      <alignment vertical="center"/>
    </xf>
    <xf numFmtId="0" fontId="23" fillId="0" borderId="11" xfId="0" applyFont="1" applyFill="1" applyBorder="1" applyAlignment="1">
      <alignment vertical="center" wrapText="1"/>
    </xf>
    <xf numFmtId="0" fontId="23" fillId="0" borderId="11" xfId="0" applyFont="1" applyFill="1" applyBorder="1" applyAlignment="1">
      <alignment horizontal="left" vertical="center" wrapText="1"/>
    </xf>
    <xf numFmtId="0" fontId="23" fillId="0" borderId="11" xfId="42" applyFont="1" applyFill="1" applyBorder="1" applyAlignment="1">
      <alignment horizontal="left" vertical="center" wrapText="1"/>
      <protection/>
    </xf>
    <xf numFmtId="0" fontId="25" fillId="0" borderId="11" xfId="42" applyFont="1" applyFill="1" applyBorder="1" applyAlignment="1">
      <alignment vertical="center" wrapText="1"/>
      <protection/>
    </xf>
    <xf numFmtId="187" fontId="23" fillId="0" borderId="11" xfId="42" applyNumberFormat="1" applyFont="1" applyFill="1" applyBorder="1" applyAlignment="1">
      <alignment vertical="center" wrapText="1"/>
      <protection/>
    </xf>
    <xf numFmtId="49" fontId="24" fillId="0" borderId="11" xfId="41" applyNumberFormat="1" applyFont="1" applyFill="1" applyBorder="1" applyAlignment="1">
      <alignment horizontal="center" vertical="center" wrapText="1"/>
      <protection/>
    </xf>
    <xf numFmtId="38" fontId="24" fillId="0" borderId="11" xfId="41" applyNumberFormat="1" applyFont="1" applyFill="1" applyBorder="1" applyAlignment="1">
      <alignment horizontal="center" vertical="center"/>
      <protection/>
    </xf>
    <xf numFmtId="43" fontId="23" fillId="0" borderId="11" xfId="54" applyFont="1" applyFill="1" applyBorder="1" applyAlignment="1">
      <alignment vertical="center" wrapText="1"/>
    </xf>
    <xf numFmtId="0" fontId="23" fillId="0" borderId="11" xfId="0" applyFont="1" applyFill="1" applyBorder="1" applyAlignment="1">
      <alignment horizontal="center" vertical="center" wrapText="1"/>
    </xf>
    <xf numFmtId="0" fontId="23" fillId="0" borderId="11" xfId="42" applyFont="1" applyFill="1" applyBorder="1" applyAlignment="1">
      <alignment horizontal="center" vertical="center" wrapText="1"/>
      <protection/>
    </xf>
    <xf numFmtId="0" fontId="25" fillId="0" borderId="11" xfId="42" applyFont="1" applyFill="1" applyBorder="1" applyAlignment="1">
      <alignment horizontal="center" vertical="center" wrapText="1"/>
      <protection/>
    </xf>
    <xf numFmtId="38" fontId="23" fillId="24" borderId="11" xfId="41" applyNumberFormat="1" applyFont="1" applyFill="1" applyBorder="1" applyAlignment="1">
      <alignment vertical="center" wrapText="1"/>
      <protection/>
    </xf>
    <xf numFmtId="38" fontId="23" fillId="0" borderId="11" xfId="41" applyNumberFormat="1" applyFont="1" applyFill="1" applyBorder="1" applyAlignment="1">
      <alignment vertical="center" wrapText="1"/>
      <protection/>
    </xf>
    <xf numFmtId="181" fontId="24" fillId="0" borderId="11" xfId="40" applyNumberFormat="1" applyFont="1" applyFill="1" applyBorder="1" applyAlignment="1">
      <alignment horizontal="center" vertical="center"/>
      <protection/>
    </xf>
    <xf numFmtId="181" fontId="24" fillId="0" borderId="11" xfId="40" applyNumberFormat="1" applyFont="1" applyFill="1" applyBorder="1" applyAlignment="1">
      <alignment horizontal="center" vertical="center" wrapText="1"/>
      <protection/>
    </xf>
    <xf numFmtId="49" fontId="24" fillId="0" borderId="11" xfId="43" applyNumberFormat="1" applyFont="1" applyFill="1" applyBorder="1" applyAlignment="1">
      <alignment horizontal="center" vertical="center" wrapText="1"/>
      <protection/>
    </xf>
    <xf numFmtId="38" fontId="24" fillId="0" borderId="11" xfId="41" applyNumberFormat="1" applyFont="1" applyFill="1" applyBorder="1" applyAlignment="1">
      <alignment horizontal="center" vertical="center" textRotation="255"/>
      <protection/>
    </xf>
    <xf numFmtId="38" fontId="24" fillId="0" borderId="11" xfId="43" applyNumberFormat="1" applyFont="1" applyFill="1" applyBorder="1" applyAlignment="1">
      <alignment horizontal="center" vertical="center" wrapText="1"/>
      <protection/>
    </xf>
    <xf numFmtId="0" fontId="26" fillId="0" borderId="0" xfId="43" applyNumberFormat="1" applyFont="1" applyFill="1" applyBorder="1" applyAlignment="1" applyProtection="1">
      <alignment horizontal="center" vertical="center" wrapText="1"/>
      <protection locked="0"/>
    </xf>
    <xf numFmtId="0" fontId="23" fillId="0" borderId="11" xfId="0" applyFont="1" applyFill="1" applyBorder="1" applyAlignment="1">
      <alignment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5" xfId="41"/>
    <cellStyle name="常规_指标搜集" xfId="42"/>
    <cellStyle name="常规_自评项目汇总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L1"/>
    </sheetView>
  </sheetViews>
  <sheetFormatPr defaultColWidth="9.00390625" defaultRowHeight="31.5" customHeight="1"/>
  <cols>
    <col min="1" max="1" width="3.875" style="11" customWidth="1"/>
    <col min="2" max="2" width="8.875" style="2" customWidth="1"/>
    <col min="3" max="3" width="14.00390625" style="10" customWidth="1"/>
    <col min="4" max="5" width="7.50390625" style="12" customWidth="1"/>
    <col min="6" max="7" width="12.625" style="2" customWidth="1"/>
    <col min="8" max="8" width="7.375" style="2" customWidth="1"/>
    <col min="9" max="9" width="43.125" style="2" customWidth="1"/>
    <col min="10" max="10" width="47.50390625" style="2" customWidth="1"/>
    <col min="11" max="11" width="40.125" style="2" customWidth="1"/>
    <col min="12" max="16384" width="9.00390625" style="2" customWidth="1"/>
  </cols>
  <sheetData>
    <row r="1" spans="1:12" ht="31.5" customHeight="1">
      <c r="A1" s="39" t="s">
        <v>19</v>
      </c>
      <c r="B1" s="39"/>
      <c r="C1" s="39"/>
      <c r="D1" s="39"/>
      <c r="E1" s="39"/>
      <c r="F1" s="39"/>
      <c r="G1" s="39"/>
      <c r="H1" s="39"/>
      <c r="I1" s="39"/>
      <c r="J1" s="39"/>
      <c r="K1" s="39"/>
      <c r="L1" s="39"/>
    </row>
    <row r="2" spans="1:12" ht="21.75" customHeight="1">
      <c r="A2" s="1"/>
      <c r="B2" s="3"/>
      <c r="C2" s="3"/>
      <c r="D2" s="3"/>
      <c r="E2" s="3"/>
      <c r="F2" s="3"/>
      <c r="G2" s="3"/>
      <c r="H2" s="1"/>
      <c r="I2" s="1"/>
      <c r="J2" s="1"/>
      <c r="K2" s="19"/>
      <c r="L2" s="2" t="s">
        <v>153</v>
      </c>
    </row>
    <row r="3" spans="1:12" ht="21.75" customHeight="1">
      <c r="A3" s="37" t="s">
        <v>15</v>
      </c>
      <c r="B3" s="38" t="s">
        <v>16</v>
      </c>
      <c r="C3" s="36" t="s">
        <v>17</v>
      </c>
      <c r="D3" s="36" t="s">
        <v>151</v>
      </c>
      <c r="E3" s="36" t="s">
        <v>1</v>
      </c>
      <c r="F3" s="34" t="s">
        <v>104</v>
      </c>
      <c r="G3" s="34"/>
      <c r="H3" s="35" t="s">
        <v>131</v>
      </c>
      <c r="I3" s="35" t="s">
        <v>154</v>
      </c>
      <c r="J3" s="35" t="s">
        <v>18</v>
      </c>
      <c r="K3" s="35" t="s">
        <v>112</v>
      </c>
      <c r="L3" s="35" t="s">
        <v>152</v>
      </c>
    </row>
    <row r="4" spans="1:12" ht="21.75" customHeight="1">
      <c r="A4" s="37"/>
      <c r="B4" s="38"/>
      <c r="C4" s="36"/>
      <c r="D4" s="36"/>
      <c r="E4" s="36"/>
      <c r="F4" s="4" t="s">
        <v>14</v>
      </c>
      <c r="G4" s="4" t="s">
        <v>146</v>
      </c>
      <c r="H4" s="34"/>
      <c r="I4" s="35"/>
      <c r="J4" s="35"/>
      <c r="K4" s="35"/>
      <c r="L4" s="35"/>
    </row>
    <row r="5" spans="1:12" ht="105" customHeight="1">
      <c r="A5" s="9">
        <v>1</v>
      </c>
      <c r="B5" s="21" t="s">
        <v>20</v>
      </c>
      <c r="C5" s="22" t="s">
        <v>48</v>
      </c>
      <c r="D5" s="29" t="s">
        <v>118</v>
      </c>
      <c r="E5" s="13" t="s">
        <v>102</v>
      </c>
      <c r="F5" s="16">
        <v>2974</v>
      </c>
      <c r="G5" s="16">
        <v>2974</v>
      </c>
      <c r="H5" s="18">
        <f>G5/F5</f>
        <v>1</v>
      </c>
      <c r="I5" s="17" t="s">
        <v>202</v>
      </c>
      <c r="J5" s="17" t="s">
        <v>203</v>
      </c>
      <c r="K5" s="17" t="s">
        <v>204</v>
      </c>
      <c r="L5" s="5"/>
    </row>
    <row r="6" spans="1:12" ht="60" customHeight="1">
      <c r="A6" s="9">
        <v>2</v>
      </c>
      <c r="B6" s="40" t="s">
        <v>21</v>
      </c>
      <c r="C6" s="23" t="s">
        <v>49</v>
      </c>
      <c r="D6" s="30" t="s">
        <v>118</v>
      </c>
      <c r="E6" s="13" t="s">
        <v>102</v>
      </c>
      <c r="F6" s="16">
        <v>1000</v>
      </c>
      <c r="G6" s="16">
        <v>1000</v>
      </c>
      <c r="H6" s="18">
        <f aca="true" t="shared" si="0" ref="H6:H61">G6/F6</f>
        <v>1</v>
      </c>
      <c r="I6" s="17" t="s">
        <v>127</v>
      </c>
      <c r="J6" s="17" t="s">
        <v>205</v>
      </c>
      <c r="K6" s="17" t="s">
        <v>128</v>
      </c>
      <c r="L6" s="5"/>
    </row>
    <row r="7" spans="1:12" ht="124.5" customHeight="1">
      <c r="A7" s="9">
        <v>3</v>
      </c>
      <c r="B7" s="40"/>
      <c r="C7" s="14" t="s">
        <v>50</v>
      </c>
      <c r="D7" s="15" t="s">
        <v>118</v>
      </c>
      <c r="E7" s="15" t="s">
        <v>102</v>
      </c>
      <c r="F7" s="28">
        <v>38469</v>
      </c>
      <c r="G7" s="28">
        <v>38469</v>
      </c>
      <c r="H7" s="18">
        <f t="shared" si="0"/>
        <v>1</v>
      </c>
      <c r="I7" s="17" t="s">
        <v>277</v>
      </c>
      <c r="J7" s="17" t="s">
        <v>206</v>
      </c>
      <c r="K7" s="6" t="s">
        <v>207</v>
      </c>
      <c r="L7" s="5"/>
    </row>
    <row r="8" spans="1:12" s="7" customFormat="1" ht="75" customHeight="1">
      <c r="A8" s="9">
        <v>4</v>
      </c>
      <c r="B8" s="40"/>
      <c r="C8" s="14" t="s">
        <v>143</v>
      </c>
      <c r="D8" s="15" t="s">
        <v>102</v>
      </c>
      <c r="E8" s="15" t="s">
        <v>102</v>
      </c>
      <c r="F8" s="28">
        <v>1117</v>
      </c>
      <c r="G8" s="28">
        <v>348.89</v>
      </c>
      <c r="H8" s="18">
        <f t="shared" si="0"/>
        <v>0.3123455684870188</v>
      </c>
      <c r="I8" s="6" t="s">
        <v>278</v>
      </c>
      <c r="J8" s="6" t="s">
        <v>208</v>
      </c>
      <c r="K8" s="6" t="s">
        <v>209</v>
      </c>
      <c r="L8" s="6"/>
    </row>
    <row r="9" spans="1:12" ht="90" customHeight="1">
      <c r="A9" s="9">
        <v>5</v>
      </c>
      <c r="B9" s="40"/>
      <c r="C9" s="14" t="s">
        <v>51</v>
      </c>
      <c r="D9" s="15" t="s">
        <v>118</v>
      </c>
      <c r="E9" s="15" t="s">
        <v>102</v>
      </c>
      <c r="F9" s="16">
        <v>382</v>
      </c>
      <c r="G9" s="16">
        <v>382</v>
      </c>
      <c r="H9" s="18">
        <f t="shared" si="0"/>
        <v>1</v>
      </c>
      <c r="I9" s="6" t="s">
        <v>210</v>
      </c>
      <c r="J9" s="6" t="s">
        <v>211</v>
      </c>
      <c r="K9" s="6" t="s">
        <v>212</v>
      </c>
      <c r="L9" s="32" t="s">
        <v>157</v>
      </c>
    </row>
    <row r="10" spans="1:12" ht="90" customHeight="1">
      <c r="A10" s="9">
        <v>6</v>
      </c>
      <c r="B10" s="6" t="s">
        <v>22</v>
      </c>
      <c r="C10" s="14" t="s">
        <v>52</v>
      </c>
      <c r="D10" s="15" t="s">
        <v>118</v>
      </c>
      <c r="E10" s="15" t="s">
        <v>102</v>
      </c>
      <c r="F10" s="16">
        <v>500</v>
      </c>
      <c r="G10" s="16">
        <v>437.64</v>
      </c>
      <c r="H10" s="18">
        <f t="shared" si="0"/>
        <v>0.87528</v>
      </c>
      <c r="I10" s="6" t="s">
        <v>213</v>
      </c>
      <c r="J10" s="6" t="s">
        <v>214</v>
      </c>
      <c r="K10" s="6" t="s">
        <v>215</v>
      </c>
      <c r="L10" s="5"/>
    </row>
    <row r="11" spans="1:12" ht="75" customHeight="1">
      <c r="A11" s="9">
        <v>7</v>
      </c>
      <c r="B11" s="33" t="s">
        <v>23</v>
      </c>
      <c r="C11" s="14" t="s">
        <v>53</v>
      </c>
      <c r="D11" s="15" t="s">
        <v>118</v>
      </c>
      <c r="E11" s="15" t="s">
        <v>102</v>
      </c>
      <c r="F11" s="16">
        <v>978</v>
      </c>
      <c r="G11" s="16">
        <v>842.4731</v>
      </c>
      <c r="H11" s="18">
        <f t="shared" si="0"/>
        <v>0.861424437627812</v>
      </c>
      <c r="I11" s="6" t="s">
        <v>185</v>
      </c>
      <c r="J11" s="6" t="s">
        <v>186</v>
      </c>
      <c r="K11" s="6" t="s">
        <v>187</v>
      </c>
      <c r="L11" s="5"/>
    </row>
    <row r="12" spans="1:12" ht="75" customHeight="1">
      <c r="A12" s="9">
        <v>8</v>
      </c>
      <c r="B12" s="33"/>
      <c r="C12" s="22" t="s">
        <v>54</v>
      </c>
      <c r="D12" s="29" t="s">
        <v>118</v>
      </c>
      <c r="E12" s="13" t="s">
        <v>102</v>
      </c>
      <c r="F12" s="16">
        <v>55100</v>
      </c>
      <c r="G12" s="16">
        <v>47200</v>
      </c>
      <c r="H12" s="18">
        <f t="shared" si="0"/>
        <v>0.8566243194192378</v>
      </c>
      <c r="I12" s="17" t="s">
        <v>188</v>
      </c>
      <c r="J12" s="17" t="s">
        <v>189</v>
      </c>
      <c r="K12" s="6" t="s">
        <v>190</v>
      </c>
      <c r="L12" s="32" t="s">
        <v>157</v>
      </c>
    </row>
    <row r="13" spans="1:12" s="7" customFormat="1" ht="75" customHeight="1">
      <c r="A13" s="9">
        <v>9</v>
      </c>
      <c r="B13" s="33"/>
      <c r="C13" s="14" t="s">
        <v>55</v>
      </c>
      <c r="D13" s="15" t="s">
        <v>118</v>
      </c>
      <c r="E13" s="15" t="s">
        <v>102</v>
      </c>
      <c r="F13" s="16">
        <v>11163.6</v>
      </c>
      <c r="G13" s="16">
        <v>11050.82</v>
      </c>
      <c r="H13" s="18">
        <f t="shared" si="0"/>
        <v>0.9898975240961696</v>
      </c>
      <c r="I13" s="17" t="s">
        <v>122</v>
      </c>
      <c r="J13" s="17" t="s">
        <v>191</v>
      </c>
      <c r="K13" s="6" t="s">
        <v>192</v>
      </c>
      <c r="L13" s="6"/>
    </row>
    <row r="14" spans="1:12" s="7" customFormat="1" ht="90" customHeight="1">
      <c r="A14" s="9">
        <v>10</v>
      </c>
      <c r="B14" s="33" t="s">
        <v>24</v>
      </c>
      <c r="C14" s="6" t="s">
        <v>144</v>
      </c>
      <c r="D14" s="8" t="s">
        <v>118</v>
      </c>
      <c r="E14" s="8" t="s">
        <v>102</v>
      </c>
      <c r="F14" s="16">
        <v>1700</v>
      </c>
      <c r="G14" s="16">
        <v>1691.5</v>
      </c>
      <c r="H14" s="18">
        <f t="shared" si="0"/>
        <v>0.995</v>
      </c>
      <c r="I14" s="17" t="s">
        <v>129</v>
      </c>
      <c r="J14" s="17" t="s">
        <v>216</v>
      </c>
      <c r="K14" s="6" t="s">
        <v>217</v>
      </c>
      <c r="L14" s="6"/>
    </row>
    <row r="15" spans="1:12" ht="105" customHeight="1">
      <c r="A15" s="9">
        <v>11</v>
      </c>
      <c r="B15" s="33"/>
      <c r="C15" s="14" t="s">
        <v>56</v>
      </c>
      <c r="D15" s="15" t="s">
        <v>102</v>
      </c>
      <c r="E15" s="15" t="s">
        <v>102</v>
      </c>
      <c r="F15" s="16">
        <v>1065</v>
      </c>
      <c r="G15" s="16">
        <v>651.3</v>
      </c>
      <c r="H15" s="18">
        <f t="shared" si="0"/>
        <v>0.6115492957746479</v>
      </c>
      <c r="I15" s="17" t="s">
        <v>218</v>
      </c>
      <c r="J15" s="17" t="s">
        <v>219</v>
      </c>
      <c r="K15" s="6" t="s">
        <v>220</v>
      </c>
      <c r="L15" s="32" t="s">
        <v>157</v>
      </c>
    </row>
    <row r="16" spans="1:12" ht="219.75" customHeight="1">
      <c r="A16" s="9">
        <v>12</v>
      </c>
      <c r="B16" s="6" t="s">
        <v>145</v>
      </c>
      <c r="C16" s="14" t="s">
        <v>57</v>
      </c>
      <c r="D16" s="15" t="s">
        <v>118</v>
      </c>
      <c r="E16" s="15" t="s">
        <v>102</v>
      </c>
      <c r="F16" s="16">
        <v>3750</v>
      </c>
      <c r="G16" s="16">
        <v>3750</v>
      </c>
      <c r="H16" s="18">
        <f t="shared" si="0"/>
        <v>1</v>
      </c>
      <c r="I16" s="17" t="s">
        <v>221</v>
      </c>
      <c r="J16" s="17" t="s">
        <v>222</v>
      </c>
      <c r="K16" s="6" t="s">
        <v>223</v>
      </c>
      <c r="L16" s="5"/>
    </row>
    <row r="17" spans="1:12" ht="75" customHeight="1">
      <c r="A17" s="9">
        <v>13</v>
      </c>
      <c r="B17" s="6" t="s">
        <v>25</v>
      </c>
      <c r="C17" s="14" t="s">
        <v>58</v>
      </c>
      <c r="D17" s="15" t="s">
        <v>118</v>
      </c>
      <c r="E17" s="15" t="s">
        <v>102</v>
      </c>
      <c r="F17" s="16">
        <v>992</v>
      </c>
      <c r="G17" s="16">
        <v>992</v>
      </c>
      <c r="H17" s="18">
        <f t="shared" si="0"/>
        <v>1</v>
      </c>
      <c r="I17" s="17" t="s">
        <v>130</v>
      </c>
      <c r="J17" s="17" t="s">
        <v>224</v>
      </c>
      <c r="K17" s="6" t="s">
        <v>225</v>
      </c>
      <c r="L17" s="5"/>
    </row>
    <row r="18" spans="1:12" ht="120" customHeight="1">
      <c r="A18" s="9">
        <v>14</v>
      </c>
      <c r="B18" s="6" t="s">
        <v>26</v>
      </c>
      <c r="C18" s="14" t="s">
        <v>59</v>
      </c>
      <c r="D18" s="15" t="s">
        <v>118</v>
      </c>
      <c r="E18" s="15" t="s">
        <v>102</v>
      </c>
      <c r="F18" s="16">
        <v>200</v>
      </c>
      <c r="G18" s="16">
        <v>194</v>
      </c>
      <c r="H18" s="18">
        <f t="shared" si="0"/>
        <v>0.97</v>
      </c>
      <c r="I18" s="17" t="s">
        <v>226</v>
      </c>
      <c r="J18" s="17" t="s">
        <v>227</v>
      </c>
      <c r="K18" s="6" t="s">
        <v>228</v>
      </c>
      <c r="L18" s="5"/>
    </row>
    <row r="19" spans="1:12" ht="90" customHeight="1">
      <c r="A19" s="9">
        <v>15</v>
      </c>
      <c r="B19" s="33" t="s">
        <v>27</v>
      </c>
      <c r="C19" s="14" t="s">
        <v>60</v>
      </c>
      <c r="D19" s="15" t="s">
        <v>118</v>
      </c>
      <c r="E19" s="15" t="s">
        <v>102</v>
      </c>
      <c r="F19" s="16">
        <v>450</v>
      </c>
      <c r="G19" s="16">
        <v>434.6</v>
      </c>
      <c r="H19" s="18">
        <f t="shared" si="0"/>
        <v>0.9657777777777778</v>
      </c>
      <c r="I19" s="17" t="s">
        <v>229</v>
      </c>
      <c r="J19" s="17" t="s">
        <v>230</v>
      </c>
      <c r="K19" s="6" t="s">
        <v>231</v>
      </c>
      <c r="L19" s="5"/>
    </row>
    <row r="20" spans="1:12" ht="90" customHeight="1">
      <c r="A20" s="9">
        <v>16</v>
      </c>
      <c r="B20" s="33"/>
      <c r="C20" s="14" t="s">
        <v>61</v>
      </c>
      <c r="D20" s="15" t="s">
        <v>118</v>
      </c>
      <c r="E20" s="15" t="s">
        <v>118</v>
      </c>
      <c r="F20" s="16">
        <v>1500</v>
      </c>
      <c r="G20" s="16">
        <v>1500</v>
      </c>
      <c r="H20" s="18">
        <f t="shared" si="0"/>
        <v>1</v>
      </c>
      <c r="I20" s="6" t="s">
        <v>232</v>
      </c>
      <c r="J20" s="6" t="s">
        <v>233</v>
      </c>
      <c r="K20" s="6" t="s">
        <v>234</v>
      </c>
      <c r="L20" s="5"/>
    </row>
    <row r="21" spans="1:12" ht="90" customHeight="1">
      <c r="A21" s="9">
        <v>17</v>
      </c>
      <c r="B21" s="6" t="s">
        <v>28</v>
      </c>
      <c r="C21" s="14" t="s">
        <v>62</v>
      </c>
      <c r="D21" s="15" t="s">
        <v>118</v>
      </c>
      <c r="E21" s="15" t="s">
        <v>102</v>
      </c>
      <c r="F21" s="16">
        <v>1500</v>
      </c>
      <c r="G21" s="16">
        <v>1500</v>
      </c>
      <c r="H21" s="18">
        <f t="shared" si="0"/>
        <v>1</v>
      </c>
      <c r="I21" s="6" t="s">
        <v>235</v>
      </c>
      <c r="J21" s="6" t="s">
        <v>236</v>
      </c>
      <c r="K21" s="6" t="s">
        <v>237</v>
      </c>
      <c r="L21" s="5"/>
    </row>
    <row r="22" spans="1:12" s="7" customFormat="1" ht="75" customHeight="1">
      <c r="A22" s="9">
        <v>18</v>
      </c>
      <c r="B22" s="33" t="s">
        <v>29</v>
      </c>
      <c r="C22" s="14" t="s">
        <v>63</v>
      </c>
      <c r="D22" s="15" t="s">
        <v>109</v>
      </c>
      <c r="E22" s="15" t="s">
        <v>102</v>
      </c>
      <c r="F22" s="16">
        <v>1704</v>
      </c>
      <c r="G22" s="16">
        <v>1639</v>
      </c>
      <c r="H22" s="18">
        <f t="shared" si="0"/>
        <v>0.9618544600938967</v>
      </c>
      <c r="I22" s="6" t="s">
        <v>2</v>
      </c>
      <c r="J22" s="6" t="s">
        <v>3</v>
      </c>
      <c r="K22" s="6" t="s">
        <v>147</v>
      </c>
      <c r="L22" s="6"/>
    </row>
    <row r="23" spans="1:12" ht="75" customHeight="1">
      <c r="A23" s="9">
        <v>19</v>
      </c>
      <c r="B23" s="33"/>
      <c r="C23" s="14" t="s">
        <v>64</v>
      </c>
      <c r="D23" s="15" t="s">
        <v>109</v>
      </c>
      <c r="E23" s="15" t="s">
        <v>102</v>
      </c>
      <c r="F23" s="16">
        <v>560</v>
      </c>
      <c r="G23" s="16">
        <v>560</v>
      </c>
      <c r="H23" s="18">
        <f t="shared" si="0"/>
        <v>1</v>
      </c>
      <c r="I23" s="6" t="s">
        <v>155</v>
      </c>
      <c r="J23" s="6" t="s">
        <v>4</v>
      </c>
      <c r="K23" s="6" t="s">
        <v>148</v>
      </c>
      <c r="L23" s="5"/>
    </row>
    <row r="24" spans="1:12" ht="120" customHeight="1">
      <c r="A24" s="9">
        <v>20</v>
      </c>
      <c r="B24" s="33" t="s">
        <v>110</v>
      </c>
      <c r="C24" s="14" t="s">
        <v>65</v>
      </c>
      <c r="D24" s="15" t="s">
        <v>111</v>
      </c>
      <c r="E24" s="15" t="s">
        <v>103</v>
      </c>
      <c r="F24" s="16">
        <v>1500</v>
      </c>
      <c r="G24" s="16">
        <v>20</v>
      </c>
      <c r="H24" s="18">
        <f t="shared" si="0"/>
        <v>0.013333333333333334</v>
      </c>
      <c r="I24" s="6" t="s">
        <v>5</v>
      </c>
      <c r="J24" s="6" t="s">
        <v>281</v>
      </c>
      <c r="K24" s="6" t="s">
        <v>280</v>
      </c>
      <c r="L24" s="5"/>
    </row>
    <row r="25" spans="1:12" ht="75" customHeight="1">
      <c r="A25" s="9">
        <v>21</v>
      </c>
      <c r="B25" s="33"/>
      <c r="C25" s="14" t="s">
        <v>159</v>
      </c>
      <c r="D25" s="15" t="s">
        <v>109</v>
      </c>
      <c r="E25" s="15" t="s">
        <v>109</v>
      </c>
      <c r="F25" s="16">
        <v>20500</v>
      </c>
      <c r="G25" s="16">
        <v>20319</v>
      </c>
      <c r="H25" s="18">
        <f t="shared" si="0"/>
        <v>0.9911707317073171</v>
      </c>
      <c r="I25" s="6" t="s">
        <v>158</v>
      </c>
      <c r="J25" s="6" t="s">
        <v>6</v>
      </c>
      <c r="K25" s="6" t="s">
        <v>10</v>
      </c>
      <c r="L25" s="5"/>
    </row>
    <row r="26" spans="1:12" ht="75" customHeight="1">
      <c r="A26" s="9">
        <v>22</v>
      </c>
      <c r="B26" s="33" t="s">
        <v>113</v>
      </c>
      <c r="C26" s="14" t="s">
        <v>66</v>
      </c>
      <c r="D26" s="15" t="s">
        <v>109</v>
      </c>
      <c r="E26" s="15" t="s">
        <v>102</v>
      </c>
      <c r="F26" s="16">
        <v>200</v>
      </c>
      <c r="G26" s="16">
        <v>194.18</v>
      </c>
      <c r="H26" s="18">
        <f t="shared" si="0"/>
        <v>0.9709</v>
      </c>
      <c r="I26" s="17" t="s">
        <v>107</v>
      </c>
      <c r="J26" s="17" t="s">
        <v>8</v>
      </c>
      <c r="K26" s="6" t="s">
        <v>149</v>
      </c>
      <c r="L26" s="5"/>
    </row>
    <row r="27" spans="1:12" ht="90" customHeight="1">
      <c r="A27" s="9">
        <v>23</v>
      </c>
      <c r="B27" s="33"/>
      <c r="C27" s="14" t="s">
        <v>67</v>
      </c>
      <c r="D27" s="15" t="s">
        <v>156</v>
      </c>
      <c r="E27" s="15" t="s">
        <v>102</v>
      </c>
      <c r="F27" s="16">
        <v>362.5</v>
      </c>
      <c r="G27" s="16">
        <v>360.45</v>
      </c>
      <c r="H27" s="18">
        <f t="shared" si="0"/>
        <v>0.9943448275862069</v>
      </c>
      <c r="I27" s="17" t="s">
        <v>11</v>
      </c>
      <c r="J27" s="17" t="s">
        <v>9</v>
      </c>
      <c r="K27" s="6" t="s">
        <v>150</v>
      </c>
      <c r="L27" s="5"/>
    </row>
    <row r="28" spans="1:12" ht="75" customHeight="1">
      <c r="A28" s="9">
        <v>24</v>
      </c>
      <c r="B28" s="33"/>
      <c r="C28" s="14" t="s">
        <v>68</v>
      </c>
      <c r="D28" s="15" t="s">
        <v>109</v>
      </c>
      <c r="E28" s="15" t="s">
        <v>102</v>
      </c>
      <c r="F28" s="16">
        <v>720</v>
      </c>
      <c r="G28" s="16">
        <v>688.2</v>
      </c>
      <c r="H28" s="18">
        <f t="shared" si="0"/>
        <v>0.9558333333333334</v>
      </c>
      <c r="I28" s="17" t="s">
        <v>106</v>
      </c>
      <c r="J28" s="17" t="s">
        <v>7</v>
      </c>
      <c r="K28" s="6" t="s">
        <v>12</v>
      </c>
      <c r="L28" s="5"/>
    </row>
    <row r="29" spans="1:12" ht="75" customHeight="1">
      <c r="A29" s="9">
        <v>25</v>
      </c>
      <c r="B29" s="6" t="s">
        <v>30</v>
      </c>
      <c r="C29" s="14" t="s">
        <v>69</v>
      </c>
      <c r="D29" s="15" t="s">
        <v>156</v>
      </c>
      <c r="E29" s="15" t="s">
        <v>102</v>
      </c>
      <c r="F29" s="16">
        <v>1000</v>
      </c>
      <c r="G29" s="16">
        <v>1000</v>
      </c>
      <c r="H29" s="18">
        <f t="shared" si="0"/>
        <v>1</v>
      </c>
      <c r="I29" s="17" t="s">
        <v>108</v>
      </c>
      <c r="J29" s="17" t="s">
        <v>0</v>
      </c>
      <c r="K29" s="17" t="s">
        <v>13</v>
      </c>
      <c r="L29" s="5"/>
    </row>
    <row r="30" spans="1:12" ht="90" customHeight="1">
      <c r="A30" s="9">
        <v>26</v>
      </c>
      <c r="B30" s="6" t="s">
        <v>31</v>
      </c>
      <c r="C30" s="6" t="s">
        <v>70</v>
      </c>
      <c r="D30" s="8" t="s">
        <v>118</v>
      </c>
      <c r="E30" s="13" t="s">
        <v>102</v>
      </c>
      <c r="F30" s="16">
        <v>700</v>
      </c>
      <c r="G30" s="16">
        <v>700</v>
      </c>
      <c r="H30" s="18">
        <f t="shared" si="0"/>
        <v>1</v>
      </c>
      <c r="I30" s="17" t="s">
        <v>123</v>
      </c>
      <c r="J30" s="17" t="s">
        <v>244</v>
      </c>
      <c r="K30" s="6" t="s">
        <v>245</v>
      </c>
      <c r="L30" s="5"/>
    </row>
    <row r="31" spans="1:12" ht="75" customHeight="1">
      <c r="A31" s="9">
        <v>27</v>
      </c>
      <c r="B31" s="33" t="s">
        <v>32</v>
      </c>
      <c r="C31" s="14" t="s">
        <v>71</v>
      </c>
      <c r="D31" s="15" t="s">
        <v>118</v>
      </c>
      <c r="E31" s="15" t="s">
        <v>102</v>
      </c>
      <c r="F31" s="16">
        <v>2566</v>
      </c>
      <c r="G31" s="16">
        <v>2566</v>
      </c>
      <c r="H31" s="18">
        <f t="shared" si="0"/>
        <v>1</v>
      </c>
      <c r="I31" s="6" t="s">
        <v>132</v>
      </c>
      <c r="J31" s="6" t="s">
        <v>246</v>
      </c>
      <c r="K31" s="6" t="s">
        <v>247</v>
      </c>
      <c r="L31" s="5"/>
    </row>
    <row r="32" spans="1:12" s="7" customFormat="1" ht="99.75" customHeight="1">
      <c r="A32" s="9">
        <v>28</v>
      </c>
      <c r="B32" s="33"/>
      <c r="C32" s="24" t="s">
        <v>72</v>
      </c>
      <c r="D32" s="31" t="s">
        <v>118</v>
      </c>
      <c r="E32" s="13" t="s">
        <v>102</v>
      </c>
      <c r="F32" s="16">
        <v>3500</v>
      </c>
      <c r="G32" s="16">
        <v>3500</v>
      </c>
      <c r="H32" s="18">
        <f t="shared" si="0"/>
        <v>1</v>
      </c>
      <c r="I32" s="17" t="s">
        <v>248</v>
      </c>
      <c r="J32" s="17" t="s">
        <v>249</v>
      </c>
      <c r="K32" s="17" t="s">
        <v>250</v>
      </c>
      <c r="L32" s="6"/>
    </row>
    <row r="33" spans="1:12" s="7" customFormat="1" ht="109.5" customHeight="1">
      <c r="A33" s="9">
        <v>29</v>
      </c>
      <c r="B33" s="33"/>
      <c r="C33" s="24" t="s">
        <v>73</v>
      </c>
      <c r="D33" s="31" t="s">
        <v>118</v>
      </c>
      <c r="E33" s="13" t="s">
        <v>102</v>
      </c>
      <c r="F33" s="16">
        <v>100</v>
      </c>
      <c r="G33" s="16">
        <v>100</v>
      </c>
      <c r="H33" s="18">
        <f t="shared" si="0"/>
        <v>1</v>
      </c>
      <c r="I33" s="17" t="s">
        <v>251</v>
      </c>
      <c r="J33" s="17" t="s">
        <v>252</v>
      </c>
      <c r="K33" s="17" t="s">
        <v>253</v>
      </c>
      <c r="L33" s="32" t="s">
        <v>157</v>
      </c>
    </row>
    <row r="34" spans="1:12" ht="99.75" customHeight="1">
      <c r="A34" s="9">
        <v>30</v>
      </c>
      <c r="B34" s="33" t="s">
        <v>34</v>
      </c>
      <c r="C34" s="14" t="s">
        <v>75</v>
      </c>
      <c r="D34" s="15" t="s">
        <v>118</v>
      </c>
      <c r="E34" s="15" t="s">
        <v>102</v>
      </c>
      <c r="F34" s="16">
        <v>2024.69</v>
      </c>
      <c r="G34" s="16">
        <v>2024.69</v>
      </c>
      <c r="H34" s="18">
        <f>G34/F34</f>
        <v>1</v>
      </c>
      <c r="I34" s="6" t="s">
        <v>133</v>
      </c>
      <c r="J34" s="6" t="s">
        <v>254</v>
      </c>
      <c r="K34" s="6" t="s">
        <v>255</v>
      </c>
      <c r="L34" s="5"/>
    </row>
    <row r="35" spans="1:12" ht="99.75" customHeight="1">
      <c r="A35" s="9">
        <v>31</v>
      </c>
      <c r="B35" s="33"/>
      <c r="C35" s="14" t="s">
        <v>76</v>
      </c>
      <c r="D35" s="15" t="s">
        <v>118</v>
      </c>
      <c r="E35" s="15" t="s">
        <v>102</v>
      </c>
      <c r="F35" s="16">
        <v>699.95</v>
      </c>
      <c r="G35" s="16">
        <v>699.95</v>
      </c>
      <c r="H35" s="18">
        <f>G35/F35</f>
        <v>1</v>
      </c>
      <c r="I35" s="6" t="s">
        <v>134</v>
      </c>
      <c r="J35" s="6" t="s">
        <v>256</v>
      </c>
      <c r="K35" s="6" t="s">
        <v>257</v>
      </c>
      <c r="L35" s="5"/>
    </row>
    <row r="36" spans="1:12" ht="90" customHeight="1">
      <c r="A36" s="9">
        <v>32</v>
      </c>
      <c r="B36" s="33"/>
      <c r="C36" s="22" t="s">
        <v>77</v>
      </c>
      <c r="D36" s="29" t="s">
        <v>118</v>
      </c>
      <c r="E36" s="13" t="s">
        <v>102</v>
      </c>
      <c r="F36" s="16">
        <v>900</v>
      </c>
      <c r="G36" s="16">
        <v>900</v>
      </c>
      <c r="H36" s="18">
        <f>G36/F36</f>
        <v>1</v>
      </c>
      <c r="I36" s="17" t="s">
        <v>135</v>
      </c>
      <c r="J36" s="17" t="s">
        <v>258</v>
      </c>
      <c r="K36" s="17" t="s">
        <v>259</v>
      </c>
      <c r="L36" s="5"/>
    </row>
    <row r="37" spans="1:12" ht="90" customHeight="1">
      <c r="A37" s="9">
        <v>33</v>
      </c>
      <c r="B37" s="33" t="s">
        <v>33</v>
      </c>
      <c r="C37" s="14" t="s">
        <v>74</v>
      </c>
      <c r="D37" s="15" t="s">
        <v>118</v>
      </c>
      <c r="E37" s="15" t="s">
        <v>118</v>
      </c>
      <c r="F37" s="16">
        <v>524.3</v>
      </c>
      <c r="G37" s="16">
        <v>522.69</v>
      </c>
      <c r="H37" s="18">
        <f t="shared" si="0"/>
        <v>0.9969292389853139</v>
      </c>
      <c r="I37" s="6" t="s">
        <v>136</v>
      </c>
      <c r="J37" s="6" t="s">
        <v>260</v>
      </c>
      <c r="K37" s="6" t="s">
        <v>261</v>
      </c>
      <c r="L37" s="5"/>
    </row>
    <row r="38" spans="1:12" ht="75" customHeight="1">
      <c r="A38" s="9">
        <v>34</v>
      </c>
      <c r="B38" s="33"/>
      <c r="C38" s="23" t="s">
        <v>78</v>
      </c>
      <c r="D38" s="30" t="s">
        <v>118</v>
      </c>
      <c r="E38" s="13" t="s">
        <v>103</v>
      </c>
      <c r="F38" s="16">
        <v>345.8</v>
      </c>
      <c r="G38" s="16">
        <v>315.12</v>
      </c>
      <c r="H38" s="18">
        <f t="shared" si="0"/>
        <v>0.9112781954887218</v>
      </c>
      <c r="I38" s="17" t="s">
        <v>137</v>
      </c>
      <c r="J38" s="17" t="s">
        <v>262</v>
      </c>
      <c r="K38" s="17" t="s">
        <v>263</v>
      </c>
      <c r="L38" s="5"/>
    </row>
    <row r="39" spans="1:12" ht="99.75" customHeight="1">
      <c r="A39" s="9">
        <v>35</v>
      </c>
      <c r="B39" s="33"/>
      <c r="C39" s="14" t="s">
        <v>79</v>
      </c>
      <c r="D39" s="15" t="s">
        <v>118</v>
      </c>
      <c r="E39" s="15" t="s">
        <v>102</v>
      </c>
      <c r="F39" s="16">
        <v>765.32</v>
      </c>
      <c r="G39" s="16">
        <v>765.32</v>
      </c>
      <c r="H39" s="18">
        <f t="shared" si="0"/>
        <v>1</v>
      </c>
      <c r="I39" s="17" t="s">
        <v>264</v>
      </c>
      <c r="J39" s="17" t="s">
        <v>265</v>
      </c>
      <c r="K39" s="6" t="s">
        <v>266</v>
      </c>
      <c r="L39" s="5"/>
    </row>
    <row r="40" spans="1:12" ht="75" customHeight="1">
      <c r="A40" s="9">
        <v>36</v>
      </c>
      <c r="B40" s="33" t="s">
        <v>35</v>
      </c>
      <c r="C40" s="14" t="s">
        <v>80</v>
      </c>
      <c r="D40" s="15" t="s">
        <v>118</v>
      </c>
      <c r="E40" s="15" t="s">
        <v>118</v>
      </c>
      <c r="F40" s="16">
        <v>6177.16</v>
      </c>
      <c r="G40" s="16">
        <v>5881.63</v>
      </c>
      <c r="H40" s="18">
        <f t="shared" si="0"/>
        <v>0.9521576258345259</v>
      </c>
      <c r="I40" s="17" t="s">
        <v>160</v>
      </c>
      <c r="J40" s="17" t="s">
        <v>161</v>
      </c>
      <c r="K40" s="17" t="s">
        <v>162</v>
      </c>
      <c r="L40" s="5"/>
    </row>
    <row r="41" spans="1:12" s="7" customFormat="1" ht="90" customHeight="1">
      <c r="A41" s="9">
        <v>37</v>
      </c>
      <c r="B41" s="33"/>
      <c r="C41" s="6" t="s">
        <v>81</v>
      </c>
      <c r="D41" s="8" t="s">
        <v>118</v>
      </c>
      <c r="E41" s="8" t="s">
        <v>102</v>
      </c>
      <c r="F41" s="16">
        <v>584.63</v>
      </c>
      <c r="G41" s="16">
        <v>584.53</v>
      </c>
      <c r="H41" s="18">
        <f t="shared" si="0"/>
        <v>0.9998289516446299</v>
      </c>
      <c r="I41" s="17" t="s">
        <v>163</v>
      </c>
      <c r="J41" s="17" t="s">
        <v>164</v>
      </c>
      <c r="K41" s="6" t="s">
        <v>165</v>
      </c>
      <c r="L41" s="32" t="s">
        <v>157</v>
      </c>
    </row>
    <row r="42" spans="1:12" s="7" customFormat="1" ht="99.75" customHeight="1">
      <c r="A42" s="9">
        <v>38</v>
      </c>
      <c r="B42" s="33"/>
      <c r="C42" s="14" t="s">
        <v>87</v>
      </c>
      <c r="D42" s="15" t="s">
        <v>118</v>
      </c>
      <c r="E42" s="15" t="s">
        <v>102</v>
      </c>
      <c r="F42" s="16">
        <v>442.86</v>
      </c>
      <c r="G42" s="16">
        <v>382.45</v>
      </c>
      <c r="H42" s="18">
        <f>G42/F42</f>
        <v>0.8635912026374023</v>
      </c>
      <c r="I42" s="17" t="s">
        <v>166</v>
      </c>
      <c r="J42" s="17" t="s">
        <v>167</v>
      </c>
      <c r="K42" s="6" t="s">
        <v>168</v>
      </c>
      <c r="L42" s="6"/>
    </row>
    <row r="43" spans="1:12" s="7" customFormat="1" ht="90" customHeight="1">
      <c r="A43" s="9">
        <v>39</v>
      </c>
      <c r="B43" s="33"/>
      <c r="C43" s="24" t="s">
        <v>82</v>
      </c>
      <c r="D43" s="31" t="s">
        <v>118</v>
      </c>
      <c r="E43" s="13" t="s">
        <v>102</v>
      </c>
      <c r="F43" s="16">
        <v>187.5</v>
      </c>
      <c r="G43" s="16">
        <v>187.5</v>
      </c>
      <c r="H43" s="18">
        <f t="shared" si="0"/>
        <v>1</v>
      </c>
      <c r="I43" s="17" t="s">
        <v>169</v>
      </c>
      <c r="J43" s="17" t="s">
        <v>170</v>
      </c>
      <c r="K43" s="25" t="s">
        <v>171</v>
      </c>
      <c r="L43" s="6"/>
    </row>
    <row r="44" spans="1:12" s="7" customFormat="1" ht="109.5" customHeight="1">
      <c r="A44" s="9">
        <v>40</v>
      </c>
      <c r="B44" s="6" t="s">
        <v>36</v>
      </c>
      <c r="C44" s="24" t="s">
        <v>83</v>
      </c>
      <c r="D44" s="31" t="s">
        <v>118</v>
      </c>
      <c r="E44" s="13" t="s">
        <v>102</v>
      </c>
      <c r="F44" s="16">
        <v>661</v>
      </c>
      <c r="G44" s="16">
        <v>624.39</v>
      </c>
      <c r="H44" s="18">
        <f t="shared" si="0"/>
        <v>0.9446142208774584</v>
      </c>
      <c r="I44" s="17" t="s">
        <v>172</v>
      </c>
      <c r="J44" s="17" t="s">
        <v>173</v>
      </c>
      <c r="K44" s="25" t="s">
        <v>174</v>
      </c>
      <c r="L44" s="6"/>
    </row>
    <row r="45" spans="1:12" s="7" customFormat="1" ht="75" customHeight="1">
      <c r="A45" s="9">
        <v>41</v>
      </c>
      <c r="B45" s="33" t="s">
        <v>37</v>
      </c>
      <c r="C45" s="6" t="s">
        <v>84</v>
      </c>
      <c r="D45" s="8" t="s">
        <v>102</v>
      </c>
      <c r="E45" s="13" t="s">
        <v>102</v>
      </c>
      <c r="F45" s="16">
        <v>760</v>
      </c>
      <c r="G45" s="16">
        <v>760</v>
      </c>
      <c r="H45" s="18">
        <f t="shared" si="0"/>
        <v>1</v>
      </c>
      <c r="I45" s="17" t="s">
        <v>114</v>
      </c>
      <c r="J45" s="17" t="s">
        <v>175</v>
      </c>
      <c r="K45" s="6" t="s">
        <v>176</v>
      </c>
      <c r="L45" s="6"/>
    </row>
    <row r="46" spans="1:12" ht="120" customHeight="1">
      <c r="A46" s="9">
        <v>42</v>
      </c>
      <c r="B46" s="33"/>
      <c r="C46" s="22" t="s">
        <v>85</v>
      </c>
      <c r="D46" s="29" t="s">
        <v>118</v>
      </c>
      <c r="E46" s="13" t="s">
        <v>102</v>
      </c>
      <c r="F46" s="16">
        <v>3414</v>
      </c>
      <c r="G46" s="16">
        <v>3255</v>
      </c>
      <c r="H46" s="18">
        <f t="shared" si="0"/>
        <v>0.953427065026362</v>
      </c>
      <c r="I46" s="17" t="s">
        <v>115</v>
      </c>
      <c r="J46" s="17" t="s">
        <v>177</v>
      </c>
      <c r="K46" s="6" t="s">
        <v>178</v>
      </c>
      <c r="L46" s="5"/>
    </row>
    <row r="47" spans="1:12" ht="75" customHeight="1">
      <c r="A47" s="9">
        <v>43</v>
      </c>
      <c r="B47" s="33"/>
      <c r="C47" s="14" t="s">
        <v>86</v>
      </c>
      <c r="D47" s="15" t="s">
        <v>118</v>
      </c>
      <c r="E47" s="15" t="s">
        <v>102</v>
      </c>
      <c r="F47" s="16">
        <v>1200</v>
      </c>
      <c r="G47" s="16">
        <v>1062.75</v>
      </c>
      <c r="H47" s="18">
        <f t="shared" si="0"/>
        <v>0.885625</v>
      </c>
      <c r="I47" s="6" t="s">
        <v>116</v>
      </c>
      <c r="J47" s="6" t="s">
        <v>179</v>
      </c>
      <c r="K47" s="6" t="s">
        <v>180</v>
      </c>
      <c r="L47" s="32" t="s">
        <v>157</v>
      </c>
    </row>
    <row r="48" spans="1:12" s="7" customFormat="1" ht="120" customHeight="1">
      <c r="A48" s="9">
        <v>44</v>
      </c>
      <c r="B48" s="6" t="s">
        <v>38</v>
      </c>
      <c r="C48" s="6" t="s">
        <v>88</v>
      </c>
      <c r="D48" s="8" t="s">
        <v>118</v>
      </c>
      <c r="E48" s="8" t="s">
        <v>102</v>
      </c>
      <c r="F48" s="16">
        <v>650</v>
      </c>
      <c r="G48" s="16">
        <v>650</v>
      </c>
      <c r="H48" s="18">
        <f t="shared" si="0"/>
        <v>1</v>
      </c>
      <c r="I48" s="17" t="s">
        <v>124</v>
      </c>
      <c r="J48" s="17" t="s">
        <v>193</v>
      </c>
      <c r="K48" s="17" t="s">
        <v>194</v>
      </c>
      <c r="L48" s="6"/>
    </row>
    <row r="49" spans="1:12" ht="99.75" customHeight="1">
      <c r="A49" s="9">
        <v>45</v>
      </c>
      <c r="B49" s="6" t="s">
        <v>39</v>
      </c>
      <c r="C49" s="6" t="s">
        <v>89</v>
      </c>
      <c r="D49" s="8" t="s">
        <v>118</v>
      </c>
      <c r="E49" s="13" t="s">
        <v>102</v>
      </c>
      <c r="F49" s="16">
        <v>3350</v>
      </c>
      <c r="G49" s="16">
        <v>3127.21</v>
      </c>
      <c r="H49" s="18">
        <f t="shared" si="0"/>
        <v>0.9334955223880597</v>
      </c>
      <c r="I49" s="17" t="s">
        <v>125</v>
      </c>
      <c r="J49" s="17" t="s">
        <v>195</v>
      </c>
      <c r="K49" s="6" t="s">
        <v>196</v>
      </c>
      <c r="L49" s="5"/>
    </row>
    <row r="50" spans="1:12" ht="99.75" customHeight="1">
      <c r="A50" s="9">
        <v>46</v>
      </c>
      <c r="B50" s="6" t="s">
        <v>40</v>
      </c>
      <c r="C50" s="6" t="s">
        <v>90</v>
      </c>
      <c r="D50" s="8" t="s">
        <v>118</v>
      </c>
      <c r="E50" s="13" t="s">
        <v>102</v>
      </c>
      <c r="F50" s="16">
        <v>650</v>
      </c>
      <c r="G50" s="16">
        <v>641.04</v>
      </c>
      <c r="H50" s="18">
        <f t="shared" si="0"/>
        <v>0.9862153846153846</v>
      </c>
      <c r="I50" s="17" t="s">
        <v>197</v>
      </c>
      <c r="J50" s="17" t="s">
        <v>198</v>
      </c>
      <c r="K50" s="6" t="s">
        <v>199</v>
      </c>
      <c r="L50" s="5"/>
    </row>
    <row r="51" spans="1:12" ht="109.5" customHeight="1">
      <c r="A51" s="9">
        <v>47</v>
      </c>
      <c r="B51" s="6" t="s">
        <v>41</v>
      </c>
      <c r="C51" s="14" t="s">
        <v>91</v>
      </c>
      <c r="D51" s="15" t="s">
        <v>102</v>
      </c>
      <c r="E51" s="15" t="s">
        <v>102</v>
      </c>
      <c r="F51" s="16">
        <v>374.96</v>
      </c>
      <c r="G51" s="16">
        <v>374.96</v>
      </c>
      <c r="H51" s="18">
        <f t="shared" si="0"/>
        <v>1</v>
      </c>
      <c r="I51" s="17" t="s">
        <v>126</v>
      </c>
      <c r="J51" s="17" t="s">
        <v>200</v>
      </c>
      <c r="K51" s="6" t="s">
        <v>201</v>
      </c>
      <c r="L51" s="32" t="s">
        <v>157</v>
      </c>
    </row>
    <row r="52" spans="1:12" ht="99.75" customHeight="1">
      <c r="A52" s="9">
        <v>48</v>
      </c>
      <c r="B52" s="6" t="s">
        <v>42</v>
      </c>
      <c r="C52" s="6" t="s">
        <v>92</v>
      </c>
      <c r="D52" s="8" t="s">
        <v>118</v>
      </c>
      <c r="E52" s="9" t="s">
        <v>102</v>
      </c>
      <c r="F52" s="16">
        <v>1007</v>
      </c>
      <c r="G52" s="16">
        <v>1007</v>
      </c>
      <c r="H52" s="18">
        <f t="shared" si="0"/>
        <v>1</v>
      </c>
      <c r="I52" s="6" t="s">
        <v>138</v>
      </c>
      <c r="J52" s="6" t="s">
        <v>267</v>
      </c>
      <c r="K52" s="6" t="s">
        <v>268</v>
      </c>
      <c r="L52" s="5"/>
    </row>
    <row r="53" spans="1:12" ht="120" customHeight="1">
      <c r="A53" s="9">
        <v>49</v>
      </c>
      <c r="B53" s="6" t="s">
        <v>43</v>
      </c>
      <c r="C53" s="6" t="s">
        <v>93</v>
      </c>
      <c r="D53" s="8" t="s">
        <v>118</v>
      </c>
      <c r="E53" s="9" t="s">
        <v>102</v>
      </c>
      <c r="F53" s="16">
        <v>620</v>
      </c>
      <c r="G53" s="16">
        <v>620</v>
      </c>
      <c r="H53" s="18">
        <f t="shared" si="0"/>
        <v>1</v>
      </c>
      <c r="I53" s="6" t="s">
        <v>139</v>
      </c>
      <c r="J53" s="6" t="s">
        <v>269</v>
      </c>
      <c r="K53" s="6" t="s">
        <v>270</v>
      </c>
      <c r="L53" s="5"/>
    </row>
    <row r="54" spans="1:12" ht="99.75" customHeight="1">
      <c r="A54" s="9">
        <v>50</v>
      </c>
      <c r="B54" s="33" t="s">
        <v>44</v>
      </c>
      <c r="C54" s="6" t="s">
        <v>94</v>
      </c>
      <c r="D54" s="8" t="s">
        <v>118</v>
      </c>
      <c r="E54" s="9" t="s">
        <v>102</v>
      </c>
      <c r="F54" s="16">
        <v>950</v>
      </c>
      <c r="G54" s="16">
        <v>950</v>
      </c>
      <c r="H54" s="18">
        <f t="shared" si="0"/>
        <v>1</v>
      </c>
      <c r="I54" s="6" t="s">
        <v>140</v>
      </c>
      <c r="J54" s="6" t="s">
        <v>271</v>
      </c>
      <c r="K54" s="6" t="s">
        <v>272</v>
      </c>
      <c r="L54" s="5"/>
    </row>
    <row r="55" spans="1:12" ht="109.5" customHeight="1">
      <c r="A55" s="9">
        <v>51</v>
      </c>
      <c r="B55" s="33"/>
      <c r="C55" s="14" t="s">
        <v>95</v>
      </c>
      <c r="D55" s="15" t="s">
        <v>118</v>
      </c>
      <c r="E55" s="15" t="s">
        <v>102</v>
      </c>
      <c r="F55" s="16">
        <v>600</v>
      </c>
      <c r="G55" s="16">
        <v>600</v>
      </c>
      <c r="H55" s="18">
        <f t="shared" si="0"/>
        <v>1</v>
      </c>
      <c r="I55" s="6" t="s">
        <v>141</v>
      </c>
      <c r="J55" s="6" t="s">
        <v>273</v>
      </c>
      <c r="K55" s="6" t="s">
        <v>274</v>
      </c>
      <c r="L55" s="5"/>
    </row>
    <row r="56" spans="1:12" ht="99.75" customHeight="1">
      <c r="A56" s="9">
        <v>52</v>
      </c>
      <c r="B56" s="6" t="s">
        <v>46</v>
      </c>
      <c r="C56" s="14" t="s">
        <v>97</v>
      </c>
      <c r="D56" s="15" t="s">
        <v>118</v>
      </c>
      <c r="E56" s="15" t="s">
        <v>102</v>
      </c>
      <c r="F56" s="16">
        <v>715.65</v>
      </c>
      <c r="G56" s="16">
        <v>715.65</v>
      </c>
      <c r="H56" s="18">
        <f>G56/F56</f>
        <v>1</v>
      </c>
      <c r="I56" s="6" t="s">
        <v>117</v>
      </c>
      <c r="J56" s="6" t="s">
        <v>181</v>
      </c>
      <c r="K56" s="6" t="s">
        <v>182</v>
      </c>
      <c r="L56" s="5"/>
    </row>
    <row r="57" spans="1:12" ht="120" customHeight="1">
      <c r="A57" s="9">
        <v>53</v>
      </c>
      <c r="B57" s="33" t="s">
        <v>45</v>
      </c>
      <c r="C57" s="14" t="s">
        <v>96</v>
      </c>
      <c r="D57" s="15" t="s">
        <v>118</v>
      </c>
      <c r="E57" s="15" t="s">
        <v>118</v>
      </c>
      <c r="F57" s="16">
        <v>2000</v>
      </c>
      <c r="G57" s="16">
        <v>1461.13</v>
      </c>
      <c r="H57" s="18">
        <f t="shared" si="0"/>
        <v>0.730565</v>
      </c>
      <c r="I57" s="6" t="s">
        <v>119</v>
      </c>
      <c r="J57" s="6" t="s">
        <v>279</v>
      </c>
      <c r="K57" s="6" t="s">
        <v>183</v>
      </c>
      <c r="L57" s="5"/>
    </row>
    <row r="58" spans="1:12" ht="90" customHeight="1">
      <c r="A58" s="9">
        <v>54</v>
      </c>
      <c r="B58" s="33"/>
      <c r="C58" s="14" t="s">
        <v>98</v>
      </c>
      <c r="D58" s="15" t="s">
        <v>118</v>
      </c>
      <c r="E58" s="15" t="s">
        <v>102</v>
      </c>
      <c r="F58" s="16">
        <v>12616.58</v>
      </c>
      <c r="G58" s="16">
        <v>10722.43</v>
      </c>
      <c r="H58" s="18">
        <f t="shared" si="0"/>
        <v>0.8498681893191341</v>
      </c>
      <c r="I58" s="6" t="s">
        <v>120</v>
      </c>
      <c r="J58" s="6" t="s">
        <v>184</v>
      </c>
      <c r="K58" s="6" t="s">
        <v>121</v>
      </c>
      <c r="L58" s="5"/>
    </row>
    <row r="59" spans="1:12" ht="75" customHeight="1">
      <c r="A59" s="9">
        <v>55</v>
      </c>
      <c r="B59" s="6" t="s">
        <v>47</v>
      </c>
      <c r="C59" s="14" t="s">
        <v>99</v>
      </c>
      <c r="D59" s="15" t="s">
        <v>118</v>
      </c>
      <c r="E59" s="15" t="s">
        <v>102</v>
      </c>
      <c r="F59" s="16">
        <v>600</v>
      </c>
      <c r="G59" s="16">
        <v>429.8</v>
      </c>
      <c r="H59" s="18">
        <f t="shared" si="0"/>
        <v>0.7163333333333334</v>
      </c>
      <c r="I59" s="6" t="s">
        <v>142</v>
      </c>
      <c r="J59" s="6" t="s">
        <v>275</v>
      </c>
      <c r="K59" s="6" t="s">
        <v>276</v>
      </c>
      <c r="L59" s="5"/>
    </row>
    <row r="60" spans="1:12" ht="75" customHeight="1">
      <c r="A60" s="9">
        <v>56</v>
      </c>
      <c r="B60" s="33" t="s">
        <v>26</v>
      </c>
      <c r="C60" s="14" t="s">
        <v>100</v>
      </c>
      <c r="D60" s="15" t="s">
        <v>118</v>
      </c>
      <c r="E60" s="15" t="s">
        <v>102</v>
      </c>
      <c r="F60" s="16">
        <v>572</v>
      </c>
      <c r="G60" s="16">
        <v>513.03</v>
      </c>
      <c r="H60" s="18">
        <f t="shared" si="0"/>
        <v>0.8969055944055944</v>
      </c>
      <c r="I60" s="6" t="s">
        <v>238</v>
      </c>
      <c r="J60" s="6" t="s">
        <v>239</v>
      </c>
      <c r="K60" s="6" t="s">
        <v>240</v>
      </c>
      <c r="L60" s="5"/>
    </row>
    <row r="61" spans="1:12" ht="75" customHeight="1">
      <c r="A61" s="9">
        <v>57</v>
      </c>
      <c r="B61" s="33"/>
      <c r="C61" s="14" t="s">
        <v>101</v>
      </c>
      <c r="D61" s="15" t="s">
        <v>102</v>
      </c>
      <c r="E61" s="15" t="s">
        <v>102</v>
      </c>
      <c r="F61" s="16">
        <v>680</v>
      </c>
      <c r="G61" s="16">
        <v>544</v>
      </c>
      <c r="H61" s="18">
        <f t="shared" si="0"/>
        <v>0.8</v>
      </c>
      <c r="I61" s="6" t="s">
        <v>241</v>
      </c>
      <c r="J61" s="6" t="s">
        <v>242</v>
      </c>
      <c r="K61" s="6" t="s">
        <v>243</v>
      </c>
      <c r="L61" s="5"/>
    </row>
    <row r="62" spans="1:12" ht="37.5" customHeight="1">
      <c r="A62" s="9"/>
      <c r="B62" s="5">
        <f>COUNTA(B5:B61)</f>
        <v>32</v>
      </c>
      <c r="C62" s="26" t="s">
        <v>105</v>
      </c>
      <c r="D62" s="26"/>
      <c r="E62" s="15"/>
      <c r="F62" s="20">
        <f>SUM(F5:F61)</f>
        <v>200326.49999999997</v>
      </c>
      <c r="G62" s="20">
        <f>SUM(G5:G61)</f>
        <v>185387.32310000004</v>
      </c>
      <c r="H62" s="18">
        <f>G62/F62</f>
        <v>0.9254258577871628</v>
      </c>
      <c r="I62" s="27" t="str">
        <f>CONCATENATE("优（",COUNTIF(E5:E61,"优"),"）；良（",COUNTIF(E5:E61,"良"),"）；中（",COUNTIF(E5:E61,"中"),"）；低（",COUNTIF(E5:E61,"低"),"）；差（",COUNTIF(E5:E61,"差"),"）")</f>
        <v>优（5）；良（50）；中（2）；低（0）；差（0）</v>
      </c>
      <c r="J62" s="5"/>
      <c r="K62" s="5"/>
      <c r="L62" s="27"/>
    </row>
  </sheetData>
  <sheetProtection/>
  <mergeCells count="27">
    <mergeCell ref="L3:L4"/>
    <mergeCell ref="A1:L1"/>
    <mergeCell ref="B31:B33"/>
    <mergeCell ref="B6:B9"/>
    <mergeCell ref="B11:B13"/>
    <mergeCell ref="B14:B15"/>
    <mergeCell ref="B19:B20"/>
    <mergeCell ref="B26:B28"/>
    <mergeCell ref="B22:B23"/>
    <mergeCell ref="B24:B25"/>
    <mergeCell ref="E3:E4"/>
    <mergeCell ref="A3:A4"/>
    <mergeCell ref="B3:B4"/>
    <mergeCell ref="C3:C4"/>
    <mergeCell ref="D3:D4"/>
    <mergeCell ref="F3:G3"/>
    <mergeCell ref="I3:I4"/>
    <mergeCell ref="K3:K4"/>
    <mergeCell ref="J3:J4"/>
    <mergeCell ref="H3:H4"/>
    <mergeCell ref="B54:B55"/>
    <mergeCell ref="B57:B58"/>
    <mergeCell ref="B60:B61"/>
    <mergeCell ref="B34:B36"/>
    <mergeCell ref="B37:B39"/>
    <mergeCell ref="B40:B43"/>
    <mergeCell ref="B45:B47"/>
  </mergeCells>
  <printOptions horizontalCentered="1"/>
  <pageMargins left="0.07874015748031496" right="0.07874015748031496" top="0.31496062992125984" bottom="0.31496062992125984" header="0.31496062992125984" footer="0.2755905511811024"/>
  <pageSetup firstPageNumber="1" useFirstPageNumber="1" horizontalDpi="600" verticalDpi="600" orientation="landscape" paperSize="8" scale="90" r:id="rId1"/>
  <headerFooter alignWithMargins="0">
    <oddFooter>&amp;C&amp;"Times New Roman,常规"&amp;P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叶涛</dc:creator>
  <cp:keywords/>
  <dc:description/>
  <cp:lastModifiedBy>丁言冲</cp:lastModifiedBy>
  <cp:lastPrinted>2015-12-16T03:01:33Z</cp:lastPrinted>
  <dcterms:created xsi:type="dcterms:W3CDTF">2013-11-21T04:50:51Z</dcterms:created>
  <dcterms:modified xsi:type="dcterms:W3CDTF">2016-01-19T01:23:03Z</dcterms:modified>
  <cp:category/>
  <cp:version/>
  <cp:contentType/>
  <cp:contentStatus/>
</cp:coreProperties>
</file>