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540"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<sst xmlns="http://schemas.openxmlformats.org/spreadsheetml/2006/main" count="58" uniqueCount="49">
  <si>
    <t>附件2</t>
  </si>
  <si>
    <t>广州市2022年市级第一次预算调整方案建议安排表</t>
  </si>
  <si>
    <t>单位：万元</t>
  </si>
  <si>
    <t>序号</t>
  </si>
  <si>
    <t>部门名称/主管部门</t>
  </si>
  <si>
    <t>项目</t>
  </si>
  <si>
    <t>年初预算
安排金额</t>
  </si>
  <si>
    <t>科目</t>
  </si>
  <si>
    <t>本次调整金额</t>
  </si>
  <si>
    <t>其中：用于项目资本金</t>
  </si>
  <si>
    <t>拟调整后金额</t>
  </si>
  <si>
    <t>项目内容及绩效目标</t>
  </si>
  <si>
    <t>科目名称
（项级）</t>
  </si>
  <si>
    <t>科目编码（类款项）</t>
  </si>
  <si>
    <t>合计</t>
  </si>
  <si>
    <t>新增地方政府专项债券安排的支出</t>
  </si>
  <si>
    <t>广州地铁集团</t>
  </si>
  <si>
    <t>地铁建设项目</t>
  </si>
  <si>
    <t>其他地方自行试点项目收益专项债券收入安排的支出</t>
  </si>
  <si>
    <r>
      <t>调整依据：</t>
    </r>
    <r>
      <rPr>
        <sz val="10"/>
        <rFont val="仿宋"/>
        <family val="3"/>
      </rPr>
      <t xml:space="preserve">广州市2022年政府投资年度计划（轨道交通项目）。
</t>
    </r>
    <r>
      <rPr>
        <b/>
        <sz val="10"/>
        <rFont val="仿宋"/>
        <family val="3"/>
      </rPr>
      <t>项目内容：</t>
    </r>
    <r>
      <rPr>
        <sz val="10"/>
        <rFont val="仿宋"/>
        <family val="3"/>
      </rPr>
      <t xml:space="preserve">建设地铁十号线、十一号线、十二号线、十三号线二期、十四号线二期工程。
</t>
    </r>
    <r>
      <rPr>
        <b/>
        <sz val="10"/>
        <rFont val="仿宋"/>
        <family val="3"/>
      </rPr>
      <t>绩效目标：</t>
    </r>
    <r>
      <rPr>
        <sz val="10"/>
        <rFont val="仿宋"/>
        <family val="3"/>
      </rPr>
      <t>1.建设十号线线路9.8公里及文冲至黄埔客运港站共6座地铁车站；2.十一号线线路42.8公里共31座车站；3.十二号线线路37.6公里及浔峰岗至大学城南共25座地铁车站；4.十三号线二期线路33.5公里及朝阳至渔珠站共23座地铁车站；5.十四号线二期线路11.6公里及广州火车站至嘉禾望岗共6座地铁车站。</t>
    </r>
  </si>
  <si>
    <t>铁路建设项目</t>
  </si>
  <si>
    <r>
      <t>调整依据：</t>
    </r>
    <r>
      <rPr>
        <sz val="10"/>
        <rFont val="仿宋"/>
        <family val="3"/>
      </rPr>
      <t xml:space="preserve">广州市2022年政府投资年度计划（轨道交通项目）。
</t>
    </r>
    <r>
      <rPr>
        <b/>
        <sz val="10"/>
        <rFont val="仿宋"/>
        <family val="3"/>
      </rPr>
      <t>项目内容：</t>
    </r>
    <r>
      <rPr>
        <sz val="10"/>
        <rFont val="仿宋"/>
        <family val="3"/>
      </rPr>
      <t xml:space="preserve">1、芳村至白云机场城际2.2亿元；2.白云（棠溪）站综合交通枢纽一体化建设工程9亿元；3.新塘站综合交通枢纽一体化工程1.33亿元；4.增城火车站综合交通枢纽配套城市轨道交通车站土建预留工程0.54亿元；5.白云机场T3交通枢纽轨道交通预留工程5.93亿元；6.广佛环线佛山西站至广州北站段（广州段）1.5亿元；7.广州铁路集装箱中心站2亿元；8.广州铁路枢纽新建白云（棠溪）站工程2亿元；9.广州至湛江高速铁路（广州段）9亿元；10.深茂铁路深圳至江门段（广州段）2亿元；11.广佛环线广州南站至白云机场段1.26亿元；12.广清城际广州白云至广州北段5.01亿元；13.广清城际清远至省职教城段项目2亿元；14.穗莞深城际轨道琶洲支线项目0.29亿元；15.广州南至广州站联络线1亿元。
</t>
    </r>
    <r>
      <rPr>
        <b/>
        <sz val="10"/>
        <rFont val="仿宋"/>
        <family val="3"/>
      </rPr>
      <t>绩效目标：</t>
    </r>
    <r>
      <rPr>
        <sz val="10"/>
        <rFont val="仿宋"/>
        <family val="3"/>
      </rPr>
      <t>1.建设交通枢纽运营管理及指挥中心、枢纽集散、换乘大厅及配套交通场站（公交车场、长途车场、社会停车场等）；2.建设铁路线路总长96.38公里及沿线火车站；3.建设高铁线路32.1公里并达到设计速度350公里/小时；4.建设车场总规模5台12线、枢纽车站总建筑面积16.93万平方米；5.建设枢纽配套场站工程、地铁土建预留工程和地下南北城市通廊。</t>
    </r>
  </si>
  <si>
    <t>广州市住房和城乡建设局</t>
  </si>
  <si>
    <t>白云机场三期扩建项目</t>
  </si>
  <si>
    <r>
      <t>调整依据：</t>
    </r>
    <r>
      <rPr>
        <sz val="10"/>
        <rFont val="仿宋"/>
        <family val="3"/>
      </rPr>
      <t xml:space="preserve">根据《白云国际机场三期扩建工程及其噪音区征拆安置项目近期实施计划（2021-2023年）》以及机场三期扩建工程指挥部会议精神。
</t>
    </r>
    <r>
      <rPr>
        <b/>
        <sz val="10"/>
        <rFont val="仿宋"/>
        <family val="3"/>
      </rPr>
      <t>项目内容：</t>
    </r>
    <r>
      <rPr>
        <sz val="10"/>
        <rFont val="仿宋"/>
        <family val="3"/>
      </rPr>
      <t>建设白云机场五跑道及北部滑行区（主体工程）；机场主体工程所涉及的拆迁、管线迁改；安置房、地下室及公建配套、红线范围内的市政道路等临空经济产业园区基础设施等。具体共包括21个实施项目，包括：龙口-小布二期安置区、小</t>
    </r>
    <r>
      <rPr>
        <sz val="10"/>
        <rFont val="宋体"/>
        <family val="0"/>
      </rPr>
      <t>㘵</t>
    </r>
    <r>
      <rPr>
        <sz val="10"/>
        <rFont val="仿宋"/>
        <family val="3"/>
      </rPr>
      <t>-平山安置区（首期）、保良北安置区建设、小</t>
    </r>
    <r>
      <rPr>
        <sz val="10"/>
        <rFont val="宋体"/>
        <family val="0"/>
      </rPr>
      <t>㘵</t>
    </r>
    <r>
      <rPr>
        <sz val="10"/>
        <rFont val="仿宋"/>
        <family val="3"/>
      </rPr>
      <t>-平山安置区（二期）、清</t>
    </r>
    <r>
      <rPr>
        <sz val="10"/>
        <rFont val="宋体"/>
        <family val="0"/>
      </rPr>
      <t>㘵</t>
    </r>
    <r>
      <rPr>
        <sz val="10"/>
        <rFont val="仿宋"/>
        <family val="3"/>
      </rPr>
      <t xml:space="preserve">安置区、南方安置区（首期）、南方安置区（二期）、建南安置区（首期）、建南安置区（二期）、方石安置区、凤和安置区、鸦湖安置区、和瑞路安置区、竹三安置区、鹤亭安置区、空管用地征拆、场外排渠改道工程、噪音区搬迁（花都区）、留用地征拆（花都区）、噪音区搬迁（白云区）、留用地征拆（白云区）。
</t>
    </r>
    <r>
      <rPr>
        <b/>
        <sz val="10"/>
        <rFont val="仿宋"/>
        <family val="3"/>
      </rPr>
      <t>绩效目标：</t>
    </r>
    <r>
      <rPr>
        <sz val="10"/>
        <rFont val="仿宋"/>
        <family val="3"/>
      </rPr>
      <t>1.新建长3400米、宽45米的西二跑道，新建长3600米、宽45米的东三跑道；2.新建42.2万平方米的T3航站楼、14.4万平方米的T2航站楼东四和西四指廊、193个机位的机坪；新建24.2万平方米的综合交通中心和停车楼，以及货运、生产生活辅助用房及公用配套设施；完善白云机场周边临空经济产业园区基础设施建设，恢复现有污水、供水系统功能。</t>
    </r>
  </si>
  <si>
    <t>广州市重点建设管理中心</t>
  </si>
  <si>
    <t>广州科技教育城一期</t>
  </si>
  <si>
    <r>
      <t>调整依据：</t>
    </r>
    <r>
      <rPr>
        <sz val="10"/>
        <rFont val="仿宋"/>
        <family val="3"/>
      </rPr>
      <t xml:space="preserve">广州教育城建设工作方案。
</t>
    </r>
    <r>
      <rPr>
        <b/>
        <sz val="10"/>
        <rFont val="仿宋"/>
        <family val="3"/>
      </rPr>
      <t>项目内容：</t>
    </r>
    <r>
      <rPr>
        <sz val="10"/>
        <rFont val="仿宋"/>
        <family val="3"/>
      </rPr>
      <t xml:space="preserve">该项目位于增城区朱村街，总占地面积10.79平方公里，共有十三所市属职业院校入驻，并建设交通及配套设施、三大组团共享带、安置区、公园等项目。
</t>
    </r>
    <r>
      <rPr>
        <b/>
        <sz val="10"/>
        <rFont val="仿宋"/>
        <family val="3"/>
      </rPr>
      <t>绩效目标：</t>
    </r>
    <r>
      <rPr>
        <sz val="10"/>
        <rFont val="仿宋"/>
        <family val="3"/>
      </rPr>
      <t xml:space="preserve">1.建设十三所院校道路交通及配套设施、安置区；2.建成后可容纳学生约12.9万人学习生活；3.适度超前规划建设广州教育城，为建设幸福广州提供人才保障，为我市建设国家中心城市和推动经济发展方式转型升级提供智力支持和科技支撑。      </t>
    </r>
  </si>
  <si>
    <t>广州市水务局</t>
  </si>
  <si>
    <t>粤港澳大湾区污水联合防治</t>
  </si>
  <si>
    <r>
      <t>调整依据：</t>
    </r>
    <r>
      <rPr>
        <sz val="10"/>
        <rFont val="仿宋"/>
        <family val="3"/>
      </rPr>
      <t xml:space="preserve">贯彻落实中央、省、市关于坚决打赢污染防治攻坚战的决策部署，加强对全市污染防治工作，根据广州市水更清建设方案、全面剿灭黑臭水体作战方案等实施方案。
</t>
    </r>
    <r>
      <rPr>
        <b/>
        <sz val="10"/>
        <rFont val="仿宋"/>
        <family val="3"/>
      </rPr>
      <t>项目内容：</t>
    </r>
    <r>
      <rPr>
        <sz val="10"/>
        <rFont val="仿宋"/>
        <family val="3"/>
      </rPr>
      <t xml:space="preserve">建设污水收集转输管网、城中村截污纳管，有序推进合流渠箱清污分流改造、中心区排水单元配套公共管网建设，全面推进城镇污水处理提质增效。
</t>
    </r>
    <r>
      <rPr>
        <b/>
        <sz val="10"/>
        <rFont val="仿宋"/>
        <family val="3"/>
      </rPr>
      <t>绩效目标：</t>
    </r>
    <r>
      <rPr>
        <sz val="10"/>
        <rFont val="仿宋"/>
        <family val="3"/>
      </rPr>
      <t>1.完成合流渠箱、排水单元配套公共管网等污水管1000公里；2.工程合格率达到100%；3.通过补齐、完善污水管网，消除河涌黑臭，提升我市水环境，改善民生生活品质。</t>
    </r>
  </si>
  <si>
    <t>广州市交通运输局</t>
  </si>
  <si>
    <t>粤港澳大湾区空铁联运枢纽——广州花都空铁融合发展都市区配套设施提升工程</t>
  </si>
  <si>
    <r>
      <t>调整依据：</t>
    </r>
    <r>
      <rPr>
        <sz val="10"/>
        <rFont val="仿宋"/>
        <family val="3"/>
      </rPr>
      <t xml:space="preserve">市发展改革委关于粤港澳大湾区空铁联运枢纽—广州花都空铁融合发展都市区配套设施提升工程项目建议书的批复。
</t>
    </r>
    <r>
      <rPr>
        <b/>
        <sz val="10"/>
        <rFont val="仿宋"/>
        <family val="3"/>
      </rPr>
      <t>项目内容：</t>
    </r>
    <r>
      <rPr>
        <sz val="10"/>
        <rFont val="仿宋"/>
        <family val="3"/>
      </rPr>
      <t xml:space="preserve">连通白云机场和广州北站，打造空铁融合区，建设内容包括综合交通枢纽一体化工程及文化商旅一体化配套设施，总面积约400亩。
</t>
    </r>
    <r>
      <rPr>
        <b/>
        <sz val="10"/>
        <rFont val="仿宋"/>
        <family val="3"/>
      </rPr>
      <t>绩效目标：</t>
    </r>
    <r>
      <rPr>
        <sz val="10"/>
        <rFont val="仿宋"/>
        <family val="3"/>
      </rPr>
      <t xml:space="preserve">1.建设公交总站场5000平方米；2.建设2个停车场，提供停车泊位1880个、充电桩640个；3.建设周边配套道路工程22项，总长度77.22公里；4.完善花都空铁融合发展都市区基础设施建设，改善花都空铁融合发展都市区交通服务水平。                           </t>
    </r>
  </si>
  <si>
    <t>广州医科大学附属市八医院</t>
  </si>
  <si>
    <t>市第八人民医院三期项目工程</t>
  </si>
  <si>
    <r>
      <t>调整依据：</t>
    </r>
    <r>
      <rPr>
        <sz val="10"/>
        <rFont val="仿宋"/>
        <family val="3"/>
      </rPr>
      <t xml:space="preserve">广州市2022年政府投资年度计划。
</t>
    </r>
    <r>
      <rPr>
        <b/>
        <sz val="10"/>
        <rFont val="仿宋"/>
        <family val="3"/>
      </rPr>
      <t>项目内容：</t>
    </r>
    <r>
      <rPr>
        <sz val="10"/>
        <rFont val="仿宋"/>
        <family val="3"/>
      </rPr>
      <t xml:space="preserve">主要建设内容为专科门诊及体检楼、研究综合楼、教学后勤楼、内外科综合楼、监管住院楼、应急传染病住院楼、医疗垃圾房、生活垃圾房、污水处理站等相关配套设施，同时需拆除原有急诊楼、后勤楼、污水处理站、氧气站、连廊等建（构）筑物。
</t>
    </r>
    <r>
      <rPr>
        <b/>
        <sz val="10"/>
        <rFont val="仿宋"/>
        <family val="3"/>
      </rPr>
      <t>绩效目标：</t>
    </r>
    <r>
      <rPr>
        <sz val="10"/>
        <rFont val="仿宋"/>
        <family val="3"/>
      </rPr>
      <t>1.建筑面积为38万平方米，设置床位数2020张；2.补齐我市突发公共卫生体系短板，显著提高传染病防治水平、医教研能力和应急备灾救灾能力。</t>
    </r>
  </si>
  <si>
    <t>广州市第十二人民医院</t>
  </si>
  <si>
    <t>市第十二人民医院易址新建项目</t>
  </si>
  <si>
    <r>
      <t>调整依据：</t>
    </r>
    <r>
      <rPr>
        <sz val="10"/>
        <rFont val="仿宋"/>
        <family val="3"/>
      </rPr>
      <t xml:space="preserve">广州市2022年政府投资年度计划。
</t>
    </r>
    <r>
      <rPr>
        <b/>
        <sz val="10"/>
        <rFont val="仿宋"/>
        <family val="3"/>
      </rPr>
      <t>项目内容：</t>
    </r>
    <r>
      <rPr>
        <sz val="10"/>
        <rFont val="仿宋"/>
        <family val="3"/>
      </rPr>
      <t xml:space="preserve">主要建设内容为急诊部、门诊部、医技科室、预防保健用房、行政管理用房、院内生活用房、教学用房等用房；职业卫生用房、评价检测中心实验室及化学中毒救援中心；住院部及配套设施。
</t>
    </r>
    <r>
      <rPr>
        <b/>
        <sz val="10"/>
        <rFont val="仿宋"/>
        <family val="3"/>
      </rPr>
      <t>绩效目标：</t>
    </r>
    <r>
      <rPr>
        <sz val="10"/>
        <rFont val="仿宋"/>
        <family val="3"/>
      </rPr>
      <t>1.新增医疗床位600张；2.建设地上建筑面积约75994㎡，地下建筑面积约47656㎡；3.补齐我市突发公共卫生体系短板，显著提高医教研能力和应急备灾救灾能力。</t>
    </r>
  </si>
  <si>
    <t>广州市民政局</t>
  </si>
  <si>
    <t>广州市老年医院项目一期工程</t>
  </si>
  <si>
    <r>
      <t>调整依据：</t>
    </r>
    <r>
      <rPr>
        <sz val="10"/>
        <rFont val="仿宋"/>
        <family val="3"/>
      </rPr>
      <t xml:space="preserve">广州市2022年政府投资年度计划。
</t>
    </r>
    <r>
      <rPr>
        <b/>
        <sz val="10"/>
        <rFont val="仿宋"/>
        <family val="3"/>
      </rPr>
      <t>项目内容：</t>
    </r>
    <r>
      <rPr>
        <sz val="10"/>
        <rFont val="仿宋"/>
        <family val="3"/>
      </rPr>
      <t xml:space="preserve">主要建设内容为市老年医院医疗设施设备用房、教学用房、科研用房、预防保健用房、行政办公用房及配套设施用房等。
</t>
    </r>
    <r>
      <rPr>
        <b/>
        <sz val="10"/>
        <rFont val="仿宋"/>
        <family val="3"/>
      </rPr>
      <t>绩效目标：</t>
    </r>
    <r>
      <rPr>
        <sz val="10"/>
        <rFont val="仿宋"/>
        <family val="3"/>
      </rPr>
      <t>1.建设医疗床位500张；2.完善我市老年医疗服务体系，更好满足老年人医疗养老服务迫切需求。</t>
    </r>
  </si>
  <si>
    <t>动用失业保险基金历年结余</t>
  </si>
  <si>
    <t>广州市人力资源和社会保障局</t>
  </si>
  <si>
    <t>失业保险基金预算支出</t>
  </si>
  <si>
    <t>稳定岗位补贴支出、
其他失业保险基金支出</t>
  </si>
  <si>
    <r>
      <t>2090206</t>
    </r>
    <r>
      <rPr>
        <sz val="10"/>
        <rFont val="方正书宋_GBK"/>
        <family val="0"/>
      </rPr>
      <t>、</t>
    </r>
    <r>
      <rPr>
        <sz val="10"/>
        <rFont val="Times New Roman"/>
        <family val="1"/>
      </rPr>
      <t>2090299</t>
    </r>
  </si>
  <si>
    <r>
      <t>调整依据：</t>
    </r>
    <r>
      <rPr>
        <sz val="10"/>
        <rFont val="仿宋"/>
        <family val="3"/>
      </rPr>
      <t xml:space="preserve">根据2022年《政府工作报告》关于加大失业保险支持稳岗和培训力度和决策部署以及国务院常务会议、人社部2022年一季度新闻发布会有关要求
</t>
    </r>
    <r>
      <rPr>
        <b/>
        <sz val="10"/>
        <rFont val="仿宋"/>
        <family val="3"/>
      </rPr>
      <t>项目内容：</t>
    </r>
    <r>
      <rPr>
        <sz val="10"/>
        <rFont val="仿宋"/>
        <family val="3"/>
      </rPr>
      <t xml:space="preserve">1、失业补助金调增5.89亿元；2、失业稳岗补贴调增7.28亿元；3、一次性留工培训补助调增27亿元
</t>
    </r>
    <r>
      <rPr>
        <b/>
        <sz val="10"/>
        <rFont val="仿宋"/>
        <family val="3"/>
      </rPr>
      <t>绩效目标：</t>
    </r>
    <r>
      <rPr>
        <sz val="10"/>
        <rFont val="仿宋"/>
        <family val="3"/>
      </rPr>
      <t xml:space="preserve">2022年4月26日，人力资源社会保障部、财政部、国家税务总局印发《关于做好失业保险稳岗位提技能防失业工作的通知》（人社部发〔2022〕23号）规定：继续实施失业保险稳岗返还政策，中小微企业返还比例从60%最高提至90%；新增发放一次性留工培训补助，2022年1月1日至12月31日，累计出现1个（含）以上中高风险疫情地区的市（地、州、盟）、县（市、区、旗），可对因新冠肺炎疫情严重影响暂时无法正常生产经营的中小微企业，按每名参保职工不超过500元的标准发放一性留工培训补助；保障失业人员基本生活，失业补助金发放政策从2021年12月31日延期至2022年12月31日。根据市人力资源社会保障局按省征求意见以及省下发的企业划分名单测算，结合年平均参保人数和有关部门数据对比等因素：预计一次性留工补贴最多可惠及约60万家中小微企业、540万参保人员；失业稳岗返还最多可惠及约50万家企业。实际发放情况以省最终的政策标准、税务等部门关于中小微企业划分的标准和企业实际申领数据为准。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</si>
</sst>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s>
  <fonts count="58">
    <font>
      <sz val="12"/>
      <name val="宋体"/>
      <family val="0"/>
    </font>
    <font>
      <sz val="16"/>
      <name val="黑体"/>
      <family val="3"/>
    </font>
    <font>
      <sz val="22"/>
      <name val="方正小标宋简体"/>
      <family val="0"/>
    </font>
    <font>
      <sz val="12"/>
      <name val="楷体"/>
      <family val="3"/>
    </font>
    <font>
      <sz val="12"/>
      <name val="黑体"/>
      <family val="3"/>
    </font>
    <font>
      <sz val="12"/>
      <name val="楷体_GB2312"/>
      <family val="3"/>
    </font>
    <font>
      <sz val="12"/>
      <name val="仿宋"/>
      <family val="3"/>
    </font>
    <font>
      <sz val="14"/>
      <name val="黑体"/>
      <family val="3"/>
    </font>
    <font>
      <sz val="20"/>
      <name val="方正小标宋简体"/>
      <family val="0"/>
    </font>
    <font>
      <sz val="9"/>
      <name val="楷体"/>
      <family val="3"/>
    </font>
    <font>
      <sz val="11"/>
      <name val="楷体"/>
      <family val="3"/>
    </font>
    <font>
      <sz val="10"/>
      <name val="黑体"/>
      <family val="3"/>
    </font>
    <font>
      <sz val="10"/>
      <name val="Times New Roman"/>
      <family val="1"/>
    </font>
    <font>
      <sz val="10"/>
      <name val="楷体_GB2312"/>
      <family val="3"/>
    </font>
    <font>
      <sz val="10"/>
      <name val="仿宋"/>
      <family val="3"/>
    </font>
    <font>
      <b/>
      <sz val="10"/>
      <name val="仿宋"/>
      <family val="3"/>
    </font>
    <font>
      <sz val="11"/>
      <color indexed="8"/>
      <name val="宋体"/>
      <family val="0"/>
    </font>
    <font>
      <sz val="11"/>
      <color indexed="53"/>
      <name val="宋体"/>
      <family val="0"/>
    </font>
    <font>
      <b/>
      <sz val="11"/>
      <color indexed="53"/>
      <name val="宋体"/>
      <family val="0"/>
    </font>
    <font>
      <i/>
      <sz val="11"/>
      <color indexed="23"/>
      <name val="宋体"/>
      <family val="0"/>
    </font>
    <font>
      <sz val="11"/>
      <color indexed="16"/>
      <name val="宋体"/>
      <family val="0"/>
    </font>
    <font>
      <sz val="11"/>
      <name val="宋体"/>
      <family val="0"/>
    </font>
    <font>
      <sz val="11"/>
      <color indexed="9"/>
      <name val="宋体"/>
      <family val="0"/>
    </font>
    <font>
      <b/>
      <sz val="11"/>
      <color indexed="54"/>
      <name val="宋体"/>
      <family val="0"/>
    </font>
    <font>
      <b/>
      <sz val="15"/>
      <color indexed="54"/>
      <name val="宋体"/>
      <family val="0"/>
    </font>
    <font>
      <sz val="11"/>
      <color indexed="62"/>
      <name val="宋体"/>
      <family val="0"/>
    </font>
    <font>
      <u val="single"/>
      <sz val="11"/>
      <color indexed="12"/>
      <name val="宋体"/>
      <family val="0"/>
    </font>
    <font>
      <u val="single"/>
      <sz val="11"/>
      <color indexed="20"/>
      <name val="宋体"/>
      <family val="0"/>
    </font>
    <font>
      <b/>
      <sz val="11"/>
      <color indexed="8"/>
      <name val="宋体"/>
      <family val="0"/>
    </font>
    <font>
      <sz val="11"/>
      <color indexed="17"/>
      <name val="宋体"/>
      <family val="0"/>
    </font>
    <font>
      <b/>
      <sz val="18"/>
      <color indexed="54"/>
      <name val="宋体"/>
      <family val="0"/>
    </font>
    <font>
      <sz val="11"/>
      <color indexed="19"/>
      <name val="宋体"/>
      <family val="0"/>
    </font>
    <font>
      <sz val="11"/>
      <color indexed="10"/>
      <name val="宋体"/>
      <family val="0"/>
    </font>
    <font>
      <b/>
      <sz val="11"/>
      <color indexed="63"/>
      <name val="宋体"/>
      <family val="0"/>
    </font>
    <font>
      <b/>
      <sz val="13"/>
      <color indexed="54"/>
      <name val="宋体"/>
      <family val="0"/>
    </font>
    <font>
      <b/>
      <sz val="11"/>
      <color indexed="9"/>
      <name val="宋体"/>
      <family val="0"/>
    </font>
    <font>
      <sz val="10"/>
      <name val="宋体"/>
      <family val="0"/>
    </font>
    <font>
      <sz val="10"/>
      <name val="方正书宋_GBK"/>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29" fillId="13" borderId="0">
      <alignment/>
      <protection/>
    </xf>
    <xf numFmtId="0" fontId="38" fillId="14" borderId="0" applyNumberFormat="0" applyBorder="0" applyAlignment="0" applyProtection="0"/>
    <xf numFmtId="0" fontId="41" fillId="15"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6" borderId="0" applyNumberFormat="0" applyBorder="0" applyAlignment="0" applyProtection="0"/>
    <xf numFmtId="0" fontId="57" fillId="17" borderId="0" applyNumberFormat="0" applyBorder="0" applyAlignment="0" applyProtection="0"/>
    <xf numFmtId="0" fontId="38" fillId="18" borderId="0" applyNumberFormat="0" applyBorder="0" applyAlignment="0" applyProtection="0"/>
    <xf numFmtId="0" fontId="41"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1" fillId="28" borderId="0" applyNumberFormat="0" applyBorder="0" applyAlignment="0" applyProtection="0"/>
    <xf numFmtId="0" fontId="38"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38" fillId="32" borderId="0" applyNumberFormat="0" applyBorder="0" applyAlignment="0" applyProtection="0"/>
    <xf numFmtId="0" fontId="41" fillId="33" borderId="0" applyNumberFormat="0" applyBorder="0" applyAlignment="0" applyProtection="0"/>
    <xf numFmtId="0" fontId="21" fillId="0" borderId="0">
      <alignment/>
      <protection/>
    </xf>
    <xf numFmtId="43"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vertical="center"/>
    </xf>
    <xf numFmtId="0" fontId="2" fillId="0" borderId="0" xfId="0" applyFont="1" applyAlignment="1">
      <alignment/>
    </xf>
    <xf numFmtId="0" fontId="3" fillId="0" borderId="0" xfId="0" applyFont="1" applyAlignment="1">
      <alignment/>
    </xf>
    <xf numFmtId="49" fontId="4" fillId="0" borderId="0" xfId="0" applyNumberFormat="1" applyFont="1" applyAlignment="1">
      <alignment/>
    </xf>
    <xf numFmtId="0" fontId="5" fillId="0" borderId="0" xfId="0" applyFont="1" applyFill="1" applyAlignment="1">
      <alignment/>
    </xf>
    <xf numFmtId="0" fontId="6" fillId="0" borderId="0" xfId="0" applyFont="1" applyFill="1" applyAlignment="1">
      <alignment/>
    </xf>
    <xf numFmtId="176" fontId="0" fillId="0" borderId="0" xfId="0" applyNumberFormat="1" applyAlignment="1">
      <alignment/>
    </xf>
    <xf numFmtId="0" fontId="0" fillId="0" borderId="0" xfId="0" applyFill="1" applyAlignment="1">
      <alignment/>
    </xf>
    <xf numFmtId="0" fontId="7" fillId="0" borderId="0" xfId="0" applyFont="1" applyAlignment="1">
      <alignment horizontal="left" vertical="center"/>
    </xf>
    <xf numFmtId="0" fontId="8" fillId="0" borderId="0" xfId="64" applyFont="1" applyFill="1" applyAlignment="1">
      <alignment horizontal="center" vertical="center"/>
      <protection/>
    </xf>
    <xf numFmtId="49" fontId="9" fillId="0" borderId="0" xfId="0" applyNumberFormat="1" applyFont="1" applyFill="1" applyAlignment="1">
      <alignment vertical="center"/>
    </xf>
    <xf numFmtId="49" fontId="9" fillId="0" borderId="0" xfId="0" applyNumberFormat="1" applyFont="1" applyFill="1" applyAlignment="1">
      <alignment vertical="center" wrapText="1"/>
    </xf>
    <xf numFmtId="0" fontId="9" fillId="0" borderId="0" xfId="0" applyFont="1" applyFill="1" applyAlignment="1">
      <alignment vertical="center"/>
    </xf>
    <xf numFmtId="176" fontId="9" fillId="0" borderId="0" xfId="0" applyNumberFormat="1" applyFont="1" applyFill="1" applyAlignment="1">
      <alignment vertical="center"/>
    </xf>
    <xf numFmtId="0" fontId="10" fillId="0" borderId="9" xfId="64" applyFont="1" applyFill="1" applyBorder="1" applyAlignment="1">
      <alignment horizontal="right" vertical="center"/>
      <protection/>
    </xf>
    <xf numFmtId="49" fontId="11" fillId="0" borderId="10" xfId="64" applyNumberFormat="1" applyFont="1" applyFill="1" applyBorder="1" applyAlignment="1">
      <alignment horizontal="center" vertical="center"/>
      <protection/>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xf>
    <xf numFmtId="176" fontId="12" fillId="0" borderId="10" xfId="22" applyNumberFormat="1" applyFont="1" applyFill="1" applyBorder="1" applyAlignment="1">
      <alignment horizontal="center" vertical="center" wrapText="1"/>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176" fontId="12" fillId="0" borderId="10" xfId="22" applyNumberFormat="1" applyFont="1" applyFill="1" applyBorder="1" applyAlignment="1">
      <alignment horizontal="center" vertical="center"/>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2" fillId="0" borderId="10" xfId="22" applyNumberFormat="1" applyFont="1" applyFill="1" applyBorder="1" applyAlignment="1">
      <alignment horizontal="center" vertical="center" wrapText="1"/>
    </xf>
    <xf numFmtId="0" fontId="13" fillId="0" borderId="10" xfId="64" applyFont="1" applyFill="1" applyBorder="1" applyAlignment="1">
      <alignment vertical="center" wrapText="1"/>
      <protection/>
    </xf>
    <xf numFmtId="0" fontId="15" fillId="0" borderId="10" xfId="64" applyFont="1" applyFill="1" applyBorder="1" applyAlignment="1">
      <alignment horizontal="lef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好 2"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_2.附件5(汇总)" xfId="64"/>
    <cellStyle name="千位分隔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3429000</xdr:colOff>
      <xdr:row>16</xdr:row>
      <xdr:rowOff>0</xdr:rowOff>
    </xdr:from>
    <xdr:ext cx="371475" cy="95250"/>
    <xdr:sp>
      <xdr:nvSpPr>
        <xdr:cNvPr id="1" name="TextBox 513"/>
        <xdr:cNvSpPr txBox="1">
          <a:spLocks noChangeArrowheads="1"/>
        </xdr:cNvSpPr>
      </xdr:nvSpPr>
      <xdr:spPr>
        <a:xfrm>
          <a:off x="10239375" y="17364075"/>
          <a:ext cx="371475" cy="952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9</xdr:col>
      <xdr:colOff>3429000</xdr:colOff>
      <xdr:row>16</xdr:row>
      <xdr:rowOff>0</xdr:rowOff>
    </xdr:from>
    <xdr:ext cx="371475" cy="95250"/>
    <xdr:sp>
      <xdr:nvSpPr>
        <xdr:cNvPr id="2" name="TextBox 514"/>
        <xdr:cNvSpPr txBox="1">
          <a:spLocks noChangeArrowheads="1"/>
        </xdr:cNvSpPr>
      </xdr:nvSpPr>
      <xdr:spPr>
        <a:xfrm>
          <a:off x="10239375" y="17364075"/>
          <a:ext cx="371475" cy="952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9</xdr:col>
      <xdr:colOff>3429000</xdr:colOff>
      <xdr:row>16</xdr:row>
      <xdr:rowOff>0</xdr:rowOff>
    </xdr:from>
    <xdr:ext cx="371475" cy="95250"/>
    <xdr:sp>
      <xdr:nvSpPr>
        <xdr:cNvPr id="3" name="TextBox 515"/>
        <xdr:cNvSpPr txBox="1">
          <a:spLocks noChangeArrowheads="1"/>
        </xdr:cNvSpPr>
      </xdr:nvSpPr>
      <xdr:spPr>
        <a:xfrm>
          <a:off x="10239375" y="17364075"/>
          <a:ext cx="371475" cy="952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9</xdr:col>
      <xdr:colOff>3429000</xdr:colOff>
      <xdr:row>16</xdr:row>
      <xdr:rowOff>0</xdr:rowOff>
    </xdr:from>
    <xdr:ext cx="371475" cy="95250"/>
    <xdr:sp>
      <xdr:nvSpPr>
        <xdr:cNvPr id="4" name="TextBox 516"/>
        <xdr:cNvSpPr txBox="1">
          <a:spLocks noChangeArrowheads="1"/>
        </xdr:cNvSpPr>
      </xdr:nvSpPr>
      <xdr:spPr>
        <a:xfrm>
          <a:off x="10239375" y="17364075"/>
          <a:ext cx="371475" cy="952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18"/>
  <sheetViews>
    <sheetView tabSelected="1" workbookViewId="0" topLeftCell="A14">
      <selection activeCell="B18" sqref="B18"/>
    </sheetView>
  </sheetViews>
  <sheetFormatPr defaultColWidth="8.875" defaultRowHeight="14.25"/>
  <cols>
    <col min="1" max="1" width="6.375" style="0" customWidth="1"/>
    <col min="2" max="3" width="10.375" style="0" customWidth="1"/>
    <col min="4" max="4" width="10.375" style="7" customWidth="1"/>
    <col min="5" max="9" width="10.375" style="0" customWidth="1"/>
    <col min="10" max="10" width="57.00390625" style="8" customWidth="1"/>
  </cols>
  <sheetData>
    <row r="1" spans="1:3" s="1" customFormat="1" ht="25.5" customHeight="1">
      <c r="A1" s="9" t="s">
        <v>0</v>
      </c>
      <c r="B1" s="9"/>
      <c r="C1" s="9"/>
    </row>
    <row r="2" spans="1:10" s="2" customFormat="1" ht="27">
      <c r="A2" s="10" t="s">
        <v>1</v>
      </c>
      <c r="B2" s="10"/>
      <c r="C2" s="10"/>
      <c r="D2" s="10"/>
      <c r="E2" s="10"/>
      <c r="F2" s="10"/>
      <c r="G2" s="10"/>
      <c r="H2" s="10"/>
      <c r="I2" s="10"/>
      <c r="J2" s="10"/>
    </row>
    <row r="3" spans="1:10" s="3" customFormat="1" ht="19.5" customHeight="1">
      <c r="A3" s="11"/>
      <c r="B3" s="12"/>
      <c r="C3" s="13"/>
      <c r="D3" s="14"/>
      <c r="E3" s="13"/>
      <c r="F3" s="13"/>
      <c r="G3" s="15" t="s">
        <v>2</v>
      </c>
      <c r="H3" s="15"/>
      <c r="I3" s="15"/>
      <c r="J3" s="15"/>
    </row>
    <row r="4" spans="1:10" s="4" customFormat="1" ht="21.75" customHeight="1">
      <c r="A4" s="16" t="s">
        <v>3</v>
      </c>
      <c r="B4" s="17" t="s">
        <v>4</v>
      </c>
      <c r="C4" s="16" t="s">
        <v>5</v>
      </c>
      <c r="D4" s="17" t="s">
        <v>6</v>
      </c>
      <c r="E4" s="18" t="s">
        <v>7</v>
      </c>
      <c r="F4" s="18"/>
      <c r="G4" s="17" t="s">
        <v>8</v>
      </c>
      <c r="H4" s="17" t="s">
        <v>9</v>
      </c>
      <c r="I4" s="17" t="s">
        <v>10</v>
      </c>
      <c r="J4" s="17" t="s">
        <v>11</v>
      </c>
    </row>
    <row r="5" spans="1:10" s="4" customFormat="1" ht="39" customHeight="1">
      <c r="A5" s="16"/>
      <c r="B5" s="17"/>
      <c r="C5" s="16"/>
      <c r="D5" s="17"/>
      <c r="E5" s="17" t="s">
        <v>12</v>
      </c>
      <c r="F5" s="17" t="s">
        <v>13</v>
      </c>
      <c r="G5" s="17"/>
      <c r="H5" s="17"/>
      <c r="I5" s="17"/>
      <c r="J5" s="17"/>
    </row>
    <row r="6" spans="1:10" s="4" customFormat="1" ht="19.5" customHeight="1">
      <c r="A6" s="16" t="s">
        <v>14</v>
      </c>
      <c r="B6" s="16"/>
      <c r="C6" s="16"/>
      <c r="D6" s="19">
        <f aca="true" t="shared" si="0" ref="D6:I6">D7+D17</f>
        <v>2089147</v>
      </c>
      <c r="E6" s="17"/>
      <c r="F6" s="19"/>
      <c r="G6" s="19">
        <f t="shared" si="0"/>
        <v>2001185</v>
      </c>
      <c r="H6" s="19">
        <f t="shared" si="0"/>
        <v>617800</v>
      </c>
      <c r="I6" s="19">
        <f t="shared" si="0"/>
        <v>4090332</v>
      </c>
      <c r="J6" s="17"/>
    </row>
    <row r="7" spans="1:10" s="5" customFormat="1" ht="24" customHeight="1">
      <c r="A7" s="20" t="s">
        <v>15</v>
      </c>
      <c r="B7" s="21"/>
      <c r="C7" s="22"/>
      <c r="D7" s="23">
        <f aca="true" t="shared" si="1" ref="D7:I7">SUM(D8:D16)</f>
        <v>1178614</v>
      </c>
      <c r="E7" s="24"/>
      <c r="F7" s="19"/>
      <c r="G7" s="23">
        <f t="shared" si="1"/>
        <v>1599500</v>
      </c>
      <c r="H7" s="23">
        <f t="shared" si="1"/>
        <v>617800</v>
      </c>
      <c r="I7" s="23">
        <f t="shared" si="1"/>
        <v>2778114</v>
      </c>
      <c r="J7" s="28"/>
    </row>
    <row r="8" spans="1:10" s="6" customFormat="1" ht="111" customHeight="1">
      <c r="A8" s="25">
        <v>1</v>
      </c>
      <c r="B8" s="26" t="s">
        <v>16</v>
      </c>
      <c r="C8" s="26" t="s">
        <v>17</v>
      </c>
      <c r="D8" s="23">
        <v>224900</v>
      </c>
      <c r="E8" s="26" t="s">
        <v>18</v>
      </c>
      <c r="F8" s="27">
        <v>2290402</v>
      </c>
      <c r="G8" s="23">
        <v>178000</v>
      </c>
      <c r="H8" s="23">
        <v>0</v>
      </c>
      <c r="I8" s="23">
        <f>G8+D8</f>
        <v>402900</v>
      </c>
      <c r="J8" s="29" t="s">
        <v>19</v>
      </c>
    </row>
    <row r="9" spans="1:10" s="6" customFormat="1" ht="222" customHeight="1">
      <c r="A9" s="25">
        <v>2</v>
      </c>
      <c r="B9" s="26" t="s">
        <v>16</v>
      </c>
      <c r="C9" s="26" t="s">
        <v>20</v>
      </c>
      <c r="D9" s="23">
        <v>484900</v>
      </c>
      <c r="E9" s="26" t="s">
        <v>18</v>
      </c>
      <c r="F9" s="27">
        <v>2290402</v>
      </c>
      <c r="G9" s="23">
        <v>450600</v>
      </c>
      <c r="H9" s="23">
        <v>341900</v>
      </c>
      <c r="I9" s="23">
        <f aca="true" t="shared" si="2" ref="I9:I16">G9+D9</f>
        <v>935500</v>
      </c>
      <c r="J9" s="29" t="s">
        <v>21</v>
      </c>
    </row>
    <row r="10" spans="1:10" s="6" customFormat="1" ht="216" customHeight="1">
      <c r="A10" s="25">
        <v>3</v>
      </c>
      <c r="B10" s="26" t="s">
        <v>22</v>
      </c>
      <c r="C10" s="26" t="s">
        <v>23</v>
      </c>
      <c r="D10" s="23">
        <f>270000+35245</f>
        <v>305245</v>
      </c>
      <c r="E10" s="26" t="s">
        <v>18</v>
      </c>
      <c r="F10" s="27">
        <v>2290402</v>
      </c>
      <c r="G10" s="23">
        <v>275900</v>
      </c>
      <c r="H10" s="23">
        <v>275900</v>
      </c>
      <c r="I10" s="23">
        <f t="shared" si="2"/>
        <v>581145</v>
      </c>
      <c r="J10" s="29" t="s">
        <v>24</v>
      </c>
    </row>
    <row r="11" spans="1:10" s="6" customFormat="1" ht="111.75" customHeight="1">
      <c r="A11" s="25">
        <v>4</v>
      </c>
      <c r="B11" s="26" t="s">
        <v>25</v>
      </c>
      <c r="C11" s="26" t="s">
        <v>26</v>
      </c>
      <c r="D11" s="23">
        <f>30000+50000+60000</f>
        <v>140000</v>
      </c>
      <c r="E11" s="26" t="s">
        <v>18</v>
      </c>
      <c r="F11" s="27">
        <v>2290402</v>
      </c>
      <c r="G11" s="23">
        <v>320000</v>
      </c>
      <c r="H11" s="23">
        <v>0</v>
      </c>
      <c r="I11" s="23">
        <f t="shared" si="2"/>
        <v>460000</v>
      </c>
      <c r="J11" s="29" t="s">
        <v>27</v>
      </c>
    </row>
    <row r="12" spans="1:10" s="6" customFormat="1" ht="129.75" customHeight="1">
      <c r="A12" s="25">
        <v>5</v>
      </c>
      <c r="B12" s="26" t="s">
        <v>28</v>
      </c>
      <c r="C12" s="26" t="s">
        <v>29</v>
      </c>
      <c r="D12" s="23">
        <v>0</v>
      </c>
      <c r="E12" s="26" t="s">
        <v>18</v>
      </c>
      <c r="F12" s="27">
        <v>2290402</v>
      </c>
      <c r="G12" s="23">
        <v>280000</v>
      </c>
      <c r="H12" s="23">
        <v>0</v>
      </c>
      <c r="I12" s="23">
        <f t="shared" si="2"/>
        <v>280000</v>
      </c>
      <c r="J12" s="29" t="s">
        <v>30</v>
      </c>
    </row>
    <row r="13" spans="1:10" s="6" customFormat="1" ht="118.5" customHeight="1">
      <c r="A13" s="25">
        <v>6</v>
      </c>
      <c r="B13" s="26" t="s">
        <v>31</v>
      </c>
      <c r="C13" s="26" t="s">
        <v>32</v>
      </c>
      <c r="D13" s="23">
        <v>5000</v>
      </c>
      <c r="E13" s="26" t="s">
        <v>18</v>
      </c>
      <c r="F13" s="27">
        <v>2290402</v>
      </c>
      <c r="G13" s="23">
        <v>55000</v>
      </c>
      <c r="H13" s="23">
        <v>0</v>
      </c>
      <c r="I13" s="23">
        <f t="shared" si="2"/>
        <v>60000</v>
      </c>
      <c r="J13" s="29" t="s">
        <v>33</v>
      </c>
    </row>
    <row r="14" spans="1:10" s="6" customFormat="1" ht="96">
      <c r="A14" s="25">
        <v>7</v>
      </c>
      <c r="B14" s="26" t="s">
        <v>34</v>
      </c>
      <c r="C14" s="26" t="s">
        <v>35</v>
      </c>
      <c r="D14" s="23">
        <v>10000</v>
      </c>
      <c r="E14" s="26" t="s">
        <v>18</v>
      </c>
      <c r="F14" s="27">
        <v>2290402</v>
      </c>
      <c r="G14" s="23">
        <v>10000</v>
      </c>
      <c r="H14" s="23">
        <v>0</v>
      </c>
      <c r="I14" s="23">
        <f t="shared" si="2"/>
        <v>20000</v>
      </c>
      <c r="J14" s="29" t="s">
        <v>36</v>
      </c>
    </row>
    <row r="15" spans="1:10" s="6" customFormat="1" ht="111" customHeight="1">
      <c r="A15" s="25">
        <v>8</v>
      </c>
      <c r="B15" s="26" t="s">
        <v>37</v>
      </c>
      <c r="C15" s="26" t="s">
        <v>38</v>
      </c>
      <c r="D15" s="23">
        <v>1569</v>
      </c>
      <c r="E15" s="26" t="s">
        <v>18</v>
      </c>
      <c r="F15" s="27">
        <v>2290402</v>
      </c>
      <c r="G15" s="23">
        <v>18000</v>
      </c>
      <c r="H15" s="23">
        <v>0</v>
      </c>
      <c r="I15" s="23">
        <f t="shared" si="2"/>
        <v>19569</v>
      </c>
      <c r="J15" s="29" t="s">
        <v>39</v>
      </c>
    </row>
    <row r="16" spans="1:10" s="6" customFormat="1" ht="75" customHeight="1">
      <c r="A16" s="25">
        <v>9</v>
      </c>
      <c r="B16" s="26" t="s">
        <v>40</v>
      </c>
      <c r="C16" s="26" t="s">
        <v>41</v>
      </c>
      <c r="D16" s="23">
        <v>7000</v>
      </c>
      <c r="E16" s="26" t="s">
        <v>18</v>
      </c>
      <c r="F16" s="27">
        <v>2290402</v>
      </c>
      <c r="G16" s="23">
        <v>12000</v>
      </c>
      <c r="H16" s="23">
        <v>0</v>
      </c>
      <c r="I16" s="23">
        <f t="shared" si="2"/>
        <v>19000</v>
      </c>
      <c r="J16" s="29" t="s">
        <v>42</v>
      </c>
    </row>
    <row r="17" spans="1:10" s="5" customFormat="1" ht="24" customHeight="1">
      <c r="A17" s="20" t="s">
        <v>43</v>
      </c>
      <c r="B17" s="21"/>
      <c r="C17" s="22"/>
      <c r="D17" s="23">
        <f>D18</f>
        <v>910533</v>
      </c>
      <c r="E17" s="24"/>
      <c r="F17" s="19"/>
      <c r="G17" s="23">
        <f>SUM(G18:G26)</f>
        <v>401685</v>
      </c>
      <c r="H17" s="23">
        <v>0</v>
      </c>
      <c r="I17" s="23">
        <f>SUM(I18:I26)</f>
        <v>1312218</v>
      </c>
      <c r="J17" s="28"/>
    </row>
    <row r="18" spans="1:10" s="6" customFormat="1" ht="249.75" customHeight="1">
      <c r="A18" s="25">
        <v>1</v>
      </c>
      <c r="B18" s="26" t="s">
        <v>44</v>
      </c>
      <c r="C18" s="26" t="s">
        <v>45</v>
      </c>
      <c r="D18" s="23">
        <v>910533</v>
      </c>
      <c r="E18" s="26" t="s">
        <v>46</v>
      </c>
      <c r="F18" s="19" t="s">
        <v>47</v>
      </c>
      <c r="G18" s="23">
        <v>401685</v>
      </c>
      <c r="H18" s="23">
        <v>0</v>
      </c>
      <c r="I18" s="23">
        <v>1312218</v>
      </c>
      <c r="J18" s="29" t="s">
        <v>48</v>
      </c>
    </row>
  </sheetData>
  <sheetProtection/>
  <mergeCells count="15">
    <mergeCell ref="A1:C1"/>
    <mergeCell ref="A2:J2"/>
    <mergeCell ref="G3:J3"/>
    <mergeCell ref="E4:F4"/>
    <mergeCell ref="A6:C6"/>
    <mergeCell ref="A7:C7"/>
    <mergeCell ref="A17:C17"/>
    <mergeCell ref="A4:A5"/>
    <mergeCell ref="B4:B5"/>
    <mergeCell ref="C4:C5"/>
    <mergeCell ref="D4:D5"/>
    <mergeCell ref="G4:G5"/>
    <mergeCell ref="H4:H5"/>
    <mergeCell ref="I4:I5"/>
    <mergeCell ref="J4:J5"/>
  </mergeCells>
  <printOptions/>
  <pageMargins left="0.7513888888888889" right="0.7513888888888889" top="1" bottom="1" header="0.5" footer="0.5"/>
  <pageSetup fitToHeight="0" fitToWidth="1" horizontalDpi="600" verticalDpi="600" orientation="landscape" paperSize="9" scale="83"/>
  <headerFooter scaleWithDoc="0" alignWithMargins="0">
    <oddFooter>&amp;C&amp;"楷体_GB2312"第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甘梦怀</dc:creator>
  <cp:keywords/>
  <dc:description/>
  <cp:lastModifiedBy>WPS_1606295656</cp:lastModifiedBy>
  <dcterms:created xsi:type="dcterms:W3CDTF">1996-12-22T01:32:42Z</dcterms:created>
  <dcterms:modified xsi:type="dcterms:W3CDTF">2023-08-09T02:44:49Z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AB602855900246BEB398844183412D7D</vt:lpwstr>
  </property>
</Properties>
</file>