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<sst xmlns="http://schemas.openxmlformats.org/spreadsheetml/2006/main" count="38" uniqueCount="32">
  <si>
    <t>附件2</t>
  </si>
  <si>
    <t>广州市2022年市级第二次预算调整建议安排表</t>
  </si>
  <si>
    <t>单位：万元</t>
  </si>
  <si>
    <t>序号</t>
  </si>
  <si>
    <t>部门名称/主管部门</t>
  </si>
  <si>
    <t>项目</t>
  </si>
  <si>
    <t>年初预算
安排金额</t>
  </si>
  <si>
    <t>科目</t>
  </si>
  <si>
    <t>本次调整金额</t>
  </si>
  <si>
    <t>拟调整后金额</t>
  </si>
  <si>
    <t>项目内容及绩效目标</t>
  </si>
  <si>
    <t>科目名称
（项级）</t>
  </si>
  <si>
    <t>科目编码（类款项）</t>
  </si>
  <si>
    <t>合计</t>
  </si>
  <si>
    <t>新增地方政府专项债券安排的支出</t>
  </si>
  <si>
    <t>广州机场建设投资集团有限公司</t>
  </si>
  <si>
    <r>
      <t>粤港澳大湾区国际航空枢纽</t>
    </r>
    <r>
      <rPr>
        <sz val="12"/>
        <rFont val="Times New Roman"/>
        <family val="1"/>
      </rPr>
      <t>--</t>
    </r>
    <r>
      <rPr>
        <sz val="12"/>
        <rFont val="仿宋_GB2312"/>
        <family val="2"/>
      </rPr>
      <t>白云机场三期扩建工程周边临空经济产业园区基础设施二期工程</t>
    </r>
  </si>
  <si>
    <t>其他地方自行试点项目收益专项债券收入安排的支出</t>
  </si>
  <si>
    <r>
      <t>调整依据：</t>
    </r>
    <r>
      <rPr>
        <sz val="12"/>
        <rFont val="仿宋_GB2312"/>
        <family val="2"/>
      </rPr>
      <t xml:space="preserve">广州市发展改革委关于白云机场三期扩建工程周边临空经济产业园区基础设施二期工程可行性研究报告的复函
</t>
    </r>
    <r>
      <rPr>
        <b/>
        <sz val="12"/>
        <rFont val="仿宋_GB2312"/>
        <family val="2"/>
      </rPr>
      <t>项目内容：</t>
    </r>
    <r>
      <rPr>
        <sz val="12"/>
        <rFont val="仿宋_GB2312"/>
        <family val="2"/>
      </rPr>
      <t xml:space="preserve">项目建设内容包括五跑道（含 T3 航站楼）和北部滑行区征地拆迁（含管线迁改），以及平西二期安置区工程。其中：1.五跑道（含 T3 航站楼）和北部滑行区征地拆迁工程：总征地面积 881.7 公顷，总征拆建筑面积约 353 万平方米；2.平西二期安置区工程：总征地面积 35 公顷（含留用地约 2 公顷），总征拆建筑面积约 28 万平方米，新建建筑面积660097 平方米（其中安置房 377873 平方米、综合开发配套 22498平方米、公建配套 73791 平方米、住宅架空层及梯屋 25917 平方米、地下室 160018 平方米），以及建设相关室外配套工程、红线范围内的规划市政道路及规划市政绿地工程等。
</t>
    </r>
    <r>
      <rPr>
        <b/>
        <sz val="12"/>
        <rFont val="仿宋_GB2312"/>
        <family val="2"/>
      </rPr>
      <t>绩效目标：</t>
    </r>
    <r>
      <rPr>
        <sz val="12"/>
        <rFont val="仿宋_GB2312"/>
        <family val="2"/>
      </rPr>
      <t>通过开展白云机场三期扩建工程周边临空经济产业园区基础设施二期工程，推进临空经济示范区、白云机场三期工程五跑道及北部滑行区的建设。本次预算调整增加的金额主要用于项目中五跑道（含T3航站楼）和北部滑行区的征地拆迁工作。</t>
    </r>
    <r>
      <rPr>
        <sz val="12"/>
        <color indexed="10"/>
        <rFont val="仿宋_GB2312"/>
        <family val="2"/>
      </rPr>
      <t xml:space="preserve">
</t>
    </r>
    <r>
      <rPr>
        <b/>
        <sz val="12"/>
        <rFont val="仿宋_GB2312"/>
        <family val="2"/>
      </rPr>
      <t>年度绩效目标：</t>
    </r>
    <r>
      <rPr>
        <sz val="12"/>
        <rFont val="仿宋_GB2312"/>
        <family val="2"/>
      </rPr>
      <t xml:space="preserve">
数量指标：年度投资完成率100%
质量指标：安全施工，建设过程中未发生安全生产事故
经济效益：增加了对地区的建设材料和劳动力的需求，提升广州市的综合竞争力和辐射带动力，优化产业布局，增加政府税收。
社会效益：改善人居环境，解决民生问题，加速发展空港经济实现广州的转型升级，为广州社会经济发展及民航事业的不断进步提供完善的硬件支撑。</t>
    </r>
  </si>
  <si>
    <t>广州地铁集团</t>
  </si>
  <si>
    <t>铁路建设项目</t>
  </si>
  <si>
    <r>
      <t>调整依据：</t>
    </r>
    <r>
      <rPr>
        <sz val="12"/>
        <rFont val="仿宋_GB2312"/>
        <family val="2"/>
      </rPr>
      <t xml:space="preserve">广州市2022年政府投资年度计划（轨道交通项目）、广州市2022年“攻城拔寨”项目计划。
</t>
    </r>
    <r>
      <rPr>
        <b/>
        <sz val="12"/>
        <rFont val="仿宋_GB2312"/>
        <family val="2"/>
      </rPr>
      <t>项目内容：</t>
    </r>
    <r>
      <rPr>
        <sz val="12"/>
        <rFont val="仿宋_GB2312"/>
        <family val="2"/>
      </rPr>
      <t xml:space="preserve">1、广州至湛江高速铁路（广州段）：新建高速铁路，线路全长438.769公里，其中广州段约9.7公里，设计时速350公里/小时。新建车站采用在正线两侧设到发线布置型式,到 发线按双进路设计,动车出入段线按双向行车设计。本线设广州、佛山、新干线机场等10座车站和荔湾线路所,预留阳西、湛江东2座车站。其中广州枢纽自街边站附近利用既有广茂线通道与京广线线路别引入广州站。改建贵广南广联络线,与本线按线路别并行,而后接入白云站。调整既有广茂铁路客货列车运输径路 ,在三水站附近与广珠铁路相接 ,新建广茂至广珠上、下行联络线。货车利用广珠线进江村编组站;新建大田站至白云站广珠至京广客车联络线。2.广清城际清远至省职教城段项目：新建城际铁路，线路全长19.737公里，设计时速200公里/小时。线路自广清城际清远站北端咽喉引出，折向东进入燕湖新城，沿清远大道至江南水厂东侧折向北，于武广高铁清远站西侧设半地下清远东站，之后并行武广高铁跨越北江，在飞霞山西侧预留设站条件，向北至职教一路（省道377）折向西，至环城东路西侧设省职教城站。省职教城站西北侧预留存车场。共设车站4座，分别为燕湖新城、清远东、飞霞山和省职教城站。
</t>
    </r>
    <r>
      <rPr>
        <b/>
        <sz val="12"/>
        <rFont val="仿宋_GB2312"/>
        <family val="2"/>
      </rPr>
      <t>绩效目标：</t>
    </r>
    <r>
      <rPr>
        <sz val="12"/>
        <rFont val="仿宋_GB2312"/>
        <family val="2"/>
      </rPr>
      <t xml:space="preserve">1.广州至湛江高速铁路（广州段）：本项目贯彻落实了《粤港澳大湾区发展规划纲要》，构建沿海高速铁路通道，完善区域路网布局，发挥粤港澳大湾区辐射带动作用，促进粤西地区经济社会高质量发展。本次申请6.6亿资金用于路基及桥梁建设。2.广清城际清远至省职教城段项目，本项目贯彻落实了《粤港澳大湾区（城际）铁路建设规划》、《广清一体化“十三五”规划》，优化完善珠三角城际网布局，增强广州对清远中心城区及各组团的辐射和带动力，构建清远“五位一体“综合交通枢纽，满足职业教育示范基地便捷对外出行，促进燕湖新城开发建设，发展清远长隆国际森林度假区旅游经济。本次申请2.8261亿元资金主要用于路基及桥梁建设以及征拆费用。
</t>
    </r>
    <r>
      <rPr>
        <b/>
        <sz val="12"/>
        <rFont val="仿宋_GB2312"/>
        <family val="2"/>
      </rPr>
      <t xml:space="preserve">年度绩效目标：
</t>
    </r>
    <r>
      <rPr>
        <sz val="12"/>
        <rFont val="仿宋_GB2312"/>
        <family val="2"/>
      </rPr>
      <t>数量指标：完成项目年度投资任务，年度投资完成率100%；
质量指标：安全施工，符合安全生产法和建设工程安全生产条例相关规定，工程质量管理检查达标率以及工程合格率100%；
经济效益：增加广州市固定资产投资。
社会效益：文明建设，确保噪音及污染排放达标，确保项目年内发生安全事故0起、群体性事件0件。</t>
    </r>
    <r>
      <rPr>
        <b/>
        <sz val="12"/>
        <rFont val="仿宋_GB2312"/>
        <family val="2"/>
      </rPr>
      <t xml:space="preserve">                        </t>
    </r>
  </si>
  <si>
    <t>社会保险基金预算收支调整</t>
  </si>
  <si>
    <t>广州市人力资源和社会保障局</t>
  </si>
  <si>
    <r>
      <rPr>
        <sz val="12"/>
        <rFont val="仿宋_GB2312"/>
        <family val="2"/>
      </rPr>
      <t>机关事业单位基本养老保险基金预算支出</t>
    </r>
  </si>
  <si>
    <r>
      <rPr>
        <sz val="12"/>
        <rFont val="仿宋_GB2312"/>
        <family val="2"/>
      </rPr>
      <t>基本养老金支出、转移支出、其他支出、上解上级支出</t>
    </r>
  </si>
  <si>
    <r>
      <t>2090206</t>
    </r>
    <r>
      <rPr>
        <sz val="12"/>
        <rFont val="仿宋_GB2312"/>
        <family val="2"/>
      </rPr>
      <t>、</t>
    </r>
    <r>
      <rPr>
        <sz val="12"/>
        <rFont val="Times New Roman"/>
        <family val="1"/>
      </rPr>
      <t>2090299</t>
    </r>
  </si>
  <si>
    <r>
      <t>调整依据：</t>
    </r>
    <r>
      <rPr>
        <sz val="12"/>
        <rFont val="仿宋_GB2312"/>
        <family val="2"/>
      </rPr>
      <t>《关于做好中央驻粤机关事业单位基本养老保险基金管理工作的通知》（粤人社函〔</t>
    </r>
    <r>
      <rPr>
        <sz val="12"/>
        <rFont val="Times New Roman"/>
        <family val="1"/>
      </rPr>
      <t>2021</t>
    </r>
    <r>
      <rPr>
        <sz val="12"/>
        <rFont val="仿宋_GB2312"/>
        <family val="2"/>
      </rPr>
      <t>〕</t>
    </r>
    <r>
      <rPr>
        <sz val="12"/>
        <rFont val="Times New Roman"/>
        <family val="1"/>
      </rPr>
      <t>323</t>
    </r>
    <r>
      <rPr>
        <sz val="12"/>
        <rFont val="仿宋_GB2312"/>
        <family val="2"/>
      </rPr>
      <t>号）、《转发财政部人力资源社会保障部关于机关事业单位养老保险制度改革实施准备期预算管理和基本养老保险基金财务处理有关问题的通知》（粤财社函〔</t>
    </r>
    <r>
      <rPr>
        <sz val="12"/>
        <rFont val="Times New Roman"/>
        <family val="1"/>
      </rPr>
      <t>2016</t>
    </r>
    <r>
      <rPr>
        <sz val="12"/>
        <rFont val="仿宋_GB2312"/>
        <family val="2"/>
      </rPr>
      <t>〕</t>
    </r>
    <r>
      <rPr>
        <sz val="12"/>
        <rFont val="Times New Roman"/>
        <family val="1"/>
      </rPr>
      <t>216</t>
    </r>
    <r>
      <rPr>
        <sz val="12"/>
        <rFont val="仿宋_GB2312"/>
        <family val="2"/>
      </rPr>
      <t>号）《广东省人民政府关于贯彻落实〈国务院关于机关事业单位工作人员养老保险制度改革的决定〉的通知》（粤府〔2015〕129号）</t>
    </r>
    <r>
      <rPr>
        <sz val="12"/>
        <rFont val="Times New Roman"/>
        <family val="1"/>
      </rPr>
      <t xml:space="preserve">
</t>
    </r>
    <r>
      <rPr>
        <b/>
        <sz val="12"/>
        <rFont val="仿宋_GB2312"/>
        <family val="2"/>
      </rPr>
      <t>项目内容：</t>
    </r>
    <r>
      <rPr>
        <sz val="12"/>
        <rFont val="Times New Roman"/>
        <family val="1"/>
      </rPr>
      <t>1</t>
    </r>
    <r>
      <rPr>
        <sz val="12"/>
        <rFont val="仿宋_GB2312"/>
        <family val="2"/>
      </rPr>
      <t>、基本养老金支出增加</t>
    </r>
    <r>
      <rPr>
        <sz val="12"/>
        <rFont val="Times New Roman"/>
        <family val="1"/>
      </rPr>
      <t>23.52</t>
    </r>
    <r>
      <rPr>
        <sz val="12"/>
        <rFont val="仿宋_GB2312"/>
        <family val="2"/>
      </rPr>
      <t>亿元；</t>
    </r>
    <r>
      <rPr>
        <sz val="12"/>
        <rFont val="Times New Roman"/>
        <family val="1"/>
      </rPr>
      <t>2</t>
    </r>
    <r>
      <rPr>
        <sz val="12"/>
        <rFont val="仿宋_GB2312"/>
        <family val="2"/>
      </rPr>
      <t>、转移支出增加</t>
    </r>
    <r>
      <rPr>
        <sz val="12"/>
        <rFont val="Times New Roman"/>
        <family val="1"/>
      </rPr>
      <t>0.31</t>
    </r>
    <r>
      <rPr>
        <sz val="12"/>
        <rFont val="仿宋_GB2312"/>
        <family val="2"/>
      </rPr>
      <t>亿元；</t>
    </r>
    <r>
      <rPr>
        <sz val="12"/>
        <rFont val="Times New Roman"/>
        <family val="1"/>
      </rPr>
      <t>3</t>
    </r>
    <r>
      <rPr>
        <sz val="12"/>
        <rFont val="仿宋_GB2312"/>
        <family val="2"/>
      </rPr>
      <t>、上解上级支出</t>
    </r>
    <r>
      <rPr>
        <sz val="12"/>
        <rFont val="Times New Roman"/>
        <family val="1"/>
      </rPr>
      <t>1.49</t>
    </r>
    <r>
      <rPr>
        <sz val="12"/>
        <rFont val="仿宋_GB2312"/>
        <family val="2"/>
      </rPr>
      <t>亿元</t>
    </r>
    <r>
      <rPr>
        <sz val="12"/>
        <rFont val="Times New Roman"/>
        <family val="1"/>
      </rPr>
      <t xml:space="preserve">
</t>
    </r>
    <r>
      <rPr>
        <b/>
        <sz val="12"/>
        <rFont val="仿宋_GB2312"/>
        <family val="2"/>
      </rPr>
      <t>绩效目标：</t>
    </r>
    <r>
      <rPr>
        <sz val="12"/>
        <rFont val="仿宋_GB2312"/>
        <family val="2"/>
      </rPr>
      <t xml:space="preserve">
产出指标：机关养老保险参保人数26万人，机关事业单位养老保险领取待遇人数12万人，待遇发放笔数150万笔、
效益指标：待遇发放准时率95%以上</t>
    </r>
  </si>
  <si>
    <t>机关事业单位基本养老保险预算累计结余</t>
  </si>
  <si>
    <t>/</t>
  </si>
  <si>
    <r>
      <rPr>
        <sz val="12"/>
        <rFont val="仿宋_GB2312"/>
        <family val="2"/>
      </rPr>
      <t>城乡居民基本养老保险基金预算当年结余</t>
    </r>
  </si>
  <si>
    <r>
      <t>调整依据：</t>
    </r>
    <r>
      <rPr>
        <sz val="12"/>
        <rFont val="仿宋_GB2312"/>
        <family val="2"/>
      </rPr>
      <t>广州市人民政府办公厅转发关于进一步完善我省被征地农民养老保障政策意见的通知</t>
    </r>
    <r>
      <rPr>
        <sz val="12"/>
        <rFont val="Times New Roman"/>
        <family val="1"/>
      </rPr>
      <t>(</t>
    </r>
    <r>
      <rPr>
        <sz val="12"/>
        <rFont val="仿宋_GB2312"/>
        <family val="2"/>
      </rPr>
      <t>穗府办规〔</t>
    </r>
    <r>
      <rPr>
        <sz val="12"/>
        <rFont val="Times New Roman"/>
        <family val="1"/>
      </rPr>
      <t>2022</t>
    </r>
    <r>
      <rPr>
        <sz val="12"/>
        <rFont val="仿宋_GB2312"/>
        <family val="2"/>
      </rPr>
      <t>〕</t>
    </r>
    <r>
      <rPr>
        <sz val="12"/>
        <rFont val="Times New Roman"/>
        <family val="1"/>
      </rPr>
      <t>3</t>
    </r>
    <r>
      <rPr>
        <sz val="12"/>
        <rFont val="仿宋_GB2312"/>
        <family val="2"/>
      </rPr>
      <t>号</t>
    </r>
    <r>
      <rPr>
        <sz val="12"/>
        <rFont val="Times New Roman"/>
        <family val="1"/>
      </rPr>
      <t>)</t>
    </r>
    <r>
      <rPr>
        <b/>
        <sz val="12"/>
        <rFont val="Times New Roman"/>
        <family val="1"/>
      </rPr>
      <t xml:space="preserve">
</t>
    </r>
    <r>
      <rPr>
        <b/>
        <sz val="12"/>
        <rFont val="仿宋_GB2312"/>
        <family val="2"/>
      </rPr>
      <t>项目内容：</t>
    </r>
    <r>
      <rPr>
        <sz val="12"/>
        <rFont val="Times New Roman"/>
        <family val="1"/>
      </rPr>
      <t>1</t>
    </r>
    <r>
      <rPr>
        <sz val="12"/>
        <rFont val="仿宋_GB2312"/>
        <family val="2"/>
      </rPr>
      <t>、个人缴费收入增加</t>
    </r>
    <r>
      <rPr>
        <sz val="12"/>
        <rFont val="Times New Roman"/>
        <family val="1"/>
      </rPr>
      <t>4.00</t>
    </r>
    <r>
      <rPr>
        <sz val="12"/>
        <rFont val="仿宋_GB2312"/>
        <family val="2"/>
      </rPr>
      <t>亿元；</t>
    </r>
    <r>
      <rPr>
        <sz val="12"/>
        <rFont val="Times New Roman"/>
        <family val="1"/>
      </rPr>
      <t>2</t>
    </r>
    <r>
      <rPr>
        <sz val="12"/>
        <rFont val="仿宋_GB2312"/>
        <family val="2"/>
      </rPr>
      <t>、集体补助收入减少</t>
    </r>
    <r>
      <rPr>
        <sz val="12"/>
        <rFont val="Times New Roman"/>
        <family val="1"/>
      </rPr>
      <t>12.00</t>
    </r>
    <r>
      <rPr>
        <sz val="12"/>
        <rFont val="仿宋_GB2312"/>
        <family val="2"/>
      </rPr>
      <t>亿元</t>
    </r>
    <r>
      <rPr>
        <b/>
        <sz val="12"/>
        <rFont val="Times New Roman"/>
        <family val="1"/>
      </rPr>
      <t xml:space="preserve">
</t>
    </r>
    <r>
      <rPr>
        <b/>
        <sz val="12"/>
        <rFont val="仿宋_GB2312"/>
        <family val="2"/>
      </rPr>
      <t xml:space="preserve">绩效目标：
</t>
    </r>
    <r>
      <rPr>
        <sz val="12"/>
        <rFont val="仿宋_GB2312"/>
        <family val="2"/>
      </rPr>
      <t>产出指标：城乡养老保险参保人数138万人、待遇领取人数58万人、待遇发放笔数700万笔
效益指标：城乡养老保险参保任务完成率100%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</si>
</sst>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54">
    <font>
      <sz val="12"/>
      <name val="宋体"/>
      <family val="0"/>
    </font>
    <font>
      <sz val="16"/>
      <name val="黑体"/>
      <family val="3"/>
    </font>
    <font>
      <sz val="22"/>
      <name val="方正小标宋简体"/>
      <family val="0"/>
    </font>
    <font>
      <sz val="12"/>
      <name val="楷体"/>
      <family val="3"/>
    </font>
    <font>
      <sz val="12"/>
      <name val="黑体"/>
      <family val="3"/>
    </font>
    <font>
      <sz val="12"/>
      <name val="楷体_GB2312"/>
      <family val="2"/>
    </font>
    <font>
      <sz val="12"/>
      <name val="仿宋_GB2312"/>
      <family val="2"/>
    </font>
    <font>
      <sz val="12"/>
      <name val="仿宋"/>
      <family val="3"/>
    </font>
    <font>
      <sz val="9"/>
      <name val="楷体"/>
      <family val="3"/>
    </font>
    <font>
      <sz val="12"/>
      <name val="Times New Roman"/>
      <family val="1"/>
    </font>
    <font>
      <b/>
      <sz val="12"/>
      <name val="仿宋_GB2312"/>
      <family val="2"/>
    </font>
    <font>
      <b/>
      <sz val="13"/>
      <color indexed="54"/>
      <name val="宋体"/>
      <family val="0"/>
    </font>
    <font>
      <sz val="11"/>
      <color indexed="62"/>
      <name val="宋体"/>
      <family val="0"/>
    </font>
    <font>
      <b/>
      <sz val="11"/>
      <color indexed="54"/>
      <name val="宋体"/>
      <family val="0"/>
    </font>
    <font>
      <sz val="11"/>
      <color indexed="9"/>
      <name val="宋体"/>
      <family val="0"/>
    </font>
    <font>
      <sz val="11"/>
      <color indexed="16"/>
      <name val="宋体"/>
      <family val="0"/>
    </font>
    <font>
      <sz val="11"/>
      <color indexed="8"/>
      <name val="宋体"/>
      <family val="0"/>
    </font>
    <font>
      <sz val="11"/>
      <color indexed="17"/>
      <name val="宋体"/>
      <family val="0"/>
    </font>
    <font>
      <b/>
      <sz val="11"/>
      <color indexed="8"/>
      <name val="宋体"/>
      <family val="0"/>
    </font>
    <font>
      <sz val="11"/>
      <color indexed="20"/>
      <name val="宋体"/>
      <family val="0"/>
    </font>
    <font>
      <i/>
      <sz val="11"/>
      <color indexed="23"/>
      <name val="宋体"/>
      <family val="0"/>
    </font>
    <font>
      <u val="single"/>
      <sz val="11"/>
      <color indexed="12"/>
      <name val="宋体"/>
      <family val="0"/>
    </font>
    <font>
      <u val="single"/>
      <sz val="11"/>
      <color indexed="20"/>
      <name val="宋体"/>
      <family val="0"/>
    </font>
    <font>
      <b/>
      <sz val="15"/>
      <color indexed="54"/>
      <name val="宋体"/>
      <family val="0"/>
    </font>
    <font>
      <b/>
      <sz val="11"/>
      <color indexed="63"/>
      <name val="宋体"/>
      <family val="0"/>
    </font>
    <font>
      <b/>
      <sz val="18"/>
      <color indexed="54"/>
      <name val="宋体"/>
      <family val="0"/>
    </font>
    <font>
      <sz val="11"/>
      <color indexed="10"/>
      <name val="宋体"/>
      <family val="0"/>
    </font>
    <font>
      <b/>
      <sz val="11"/>
      <color indexed="53"/>
      <name val="宋体"/>
      <family val="0"/>
    </font>
    <font>
      <sz val="11"/>
      <color indexed="53"/>
      <name val="宋体"/>
      <family val="0"/>
    </font>
    <font>
      <b/>
      <sz val="11"/>
      <color indexed="9"/>
      <name val="宋体"/>
      <family val="0"/>
    </font>
    <font>
      <sz val="11"/>
      <color indexed="19"/>
      <name val="宋体"/>
      <family val="0"/>
    </font>
    <font>
      <sz val="11"/>
      <name val="宋体"/>
      <family val="0"/>
    </font>
    <font>
      <sz val="12"/>
      <color indexed="10"/>
      <name val="仿宋_GB2312"/>
      <family val="2"/>
    </font>
    <font>
      <b/>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17" fillId="13" borderId="0">
      <alignment/>
      <protection/>
    </xf>
    <xf numFmtId="0" fontId="34" fillId="14" borderId="0" applyNumberFormat="0" applyBorder="0" applyAlignment="0" applyProtection="0"/>
    <xf numFmtId="0" fontId="37" fillId="15"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9" fillId="34" borderId="0" applyNumberFormat="0" applyBorder="0" applyAlignment="0" applyProtection="0"/>
    <xf numFmtId="0" fontId="31" fillId="0" borderId="0">
      <alignment/>
      <protection/>
    </xf>
    <xf numFmtId="43"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vertical="center"/>
    </xf>
    <xf numFmtId="0" fontId="2" fillId="0" borderId="0" xfId="0" applyFont="1" applyAlignment="1">
      <alignment/>
    </xf>
    <xf numFmtId="0" fontId="3" fillId="0" borderId="0" xfId="0" applyFont="1" applyAlignment="1">
      <alignment/>
    </xf>
    <xf numFmtId="49" fontId="4" fillId="0" borderId="0" xfId="0" applyNumberFormat="1"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176" fontId="0" fillId="0" borderId="0" xfId="0" applyNumberFormat="1" applyAlignment="1">
      <alignment/>
    </xf>
    <xf numFmtId="0" fontId="0" fillId="0" borderId="0" xfId="0" applyFill="1" applyAlignment="1">
      <alignment/>
    </xf>
    <xf numFmtId="0" fontId="2" fillId="0" borderId="0" xfId="65" applyFont="1" applyFill="1" applyAlignment="1">
      <alignment horizontal="center" vertical="center"/>
      <protection/>
    </xf>
    <xf numFmtId="49" fontId="8" fillId="0" borderId="0" xfId="0" applyNumberFormat="1" applyFont="1" applyFill="1" applyAlignment="1">
      <alignment vertical="center"/>
    </xf>
    <xf numFmtId="49" fontId="8" fillId="0" borderId="0" xfId="0" applyNumberFormat="1" applyFont="1" applyFill="1" applyAlignment="1">
      <alignment vertical="center" wrapText="1"/>
    </xf>
    <xf numFmtId="0" fontId="8" fillId="0" borderId="0" xfId="0" applyFont="1" applyFill="1" applyAlignment="1">
      <alignment vertical="center"/>
    </xf>
    <xf numFmtId="176" fontId="8" fillId="0" borderId="0" xfId="0" applyNumberFormat="1" applyFont="1" applyFill="1" applyAlignment="1">
      <alignment vertical="center"/>
    </xf>
    <xf numFmtId="0" fontId="3" fillId="0" borderId="9" xfId="65" applyFont="1" applyFill="1" applyBorder="1" applyAlignment="1">
      <alignment horizontal="right" vertical="center"/>
      <protection/>
    </xf>
    <xf numFmtId="49" fontId="4" fillId="0" borderId="10" xfId="65" applyNumberFormat="1" applyFont="1" applyFill="1" applyBorder="1" applyAlignment="1">
      <alignment horizontal="center" vertical="center"/>
      <protection/>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176" fontId="9" fillId="0" borderId="10" xfId="22" applyNumberFormat="1"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176" fontId="9" fillId="0" borderId="10" xfId="22"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9" fillId="0" borderId="14"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176" fontId="9" fillId="0" borderId="14"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1" fontId="9" fillId="0" borderId="10" xfId="22" applyNumberFormat="1" applyFont="1" applyFill="1" applyBorder="1" applyAlignment="1">
      <alignment horizontal="center" vertical="center"/>
    </xf>
    <xf numFmtId="0" fontId="5" fillId="0" borderId="10" xfId="65" applyFont="1" applyFill="1" applyBorder="1" applyAlignment="1">
      <alignment vertical="center" wrapText="1"/>
      <protection/>
    </xf>
    <xf numFmtId="0" fontId="5" fillId="0" borderId="0" xfId="0" applyFont="1" applyAlignment="1">
      <alignment/>
    </xf>
    <xf numFmtId="0" fontId="10" fillId="0" borderId="10" xfId="65" applyFont="1" applyFill="1" applyBorder="1" applyAlignment="1">
      <alignment horizontal="left" vertical="center" wrapText="1"/>
      <protection/>
    </xf>
    <xf numFmtId="0" fontId="10" fillId="0" borderId="15" xfId="65" applyFont="1" applyFill="1" applyBorder="1" applyAlignment="1">
      <alignment horizontal="left" vertical="center" wrapText="1"/>
      <protection/>
    </xf>
    <xf numFmtId="0" fontId="10" fillId="0" borderId="16" xfId="65" applyFont="1" applyFill="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好 2"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差_2006年28四川 4" xfId="64"/>
    <cellStyle name="常规 2_2.附件5(汇总)" xfId="65"/>
    <cellStyle name="千位分隔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3429000</xdr:colOff>
      <xdr:row>9</xdr:row>
      <xdr:rowOff>0</xdr:rowOff>
    </xdr:from>
    <xdr:ext cx="371475" cy="95250"/>
    <xdr:sp>
      <xdr:nvSpPr>
        <xdr:cNvPr id="1" name="TextBox 541"/>
        <xdr:cNvSpPr txBox="1">
          <a:spLocks noChangeArrowheads="1"/>
        </xdr:cNvSpPr>
      </xdr:nvSpPr>
      <xdr:spPr>
        <a:xfrm>
          <a:off x="11268075" y="11258550"/>
          <a:ext cx="371475"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3429000</xdr:colOff>
      <xdr:row>9</xdr:row>
      <xdr:rowOff>0</xdr:rowOff>
    </xdr:from>
    <xdr:ext cx="371475" cy="95250"/>
    <xdr:sp>
      <xdr:nvSpPr>
        <xdr:cNvPr id="2" name="TextBox 542"/>
        <xdr:cNvSpPr txBox="1">
          <a:spLocks noChangeArrowheads="1"/>
        </xdr:cNvSpPr>
      </xdr:nvSpPr>
      <xdr:spPr>
        <a:xfrm>
          <a:off x="11268075" y="11258550"/>
          <a:ext cx="371475"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3429000</xdr:colOff>
      <xdr:row>9</xdr:row>
      <xdr:rowOff>0</xdr:rowOff>
    </xdr:from>
    <xdr:ext cx="371475" cy="95250"/>
    <xdr:sp>
      <xdr:nvSpPr>
        <xdr:cNvPr id="3" name="TextBox 543"/>
        <xdr:cNvSpPr txBox="1">
          <a:spLocks noChangeArrowheads="1"/>
        </xdr:cNvSpPr>
      </xdr:nvSpPr>
      <xdr:spPr>
        <a:xfrm>
          <a:off x="11268075" y="11258550"/>
          <a:ext cx="371475"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8</xdr:col>
      <xdr:colOff>3429000</xdr:colOff>
      <xdr:row>9</xdr:row>
      <xdr:rowOff>0</xdr:rowOff>
    </xdr:from>
    <xdr:ext cx="371475" cy="95250"/>
    <xdr:sp>
      <xdr:nvSpPr>
        <xdr:cNvPr id="4" name="TextBox 544"/>
        <xdr:cNvSpPr txBox="1">
          <a:spLocks noChangeArrowheads="1"/>
        </xdr:cNvSpPr>
      </xdr:nvSpPr>
      <xdr:spPr>
        <a:xfrm>
          <a:off x="11268075" y="11258550"/>
          <a:ext cx="371475"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zoomScale="70" zoomScaleNormal="70" workbookViewId="0" topLeftCell="A10">
      <selection activeCell="B13" sqref="B13"/>
    </sheetView>
  </sheetViews>
  <sheetFormatPr defaultColWidth="8.75390625" defaultRowHeight="14.25"/>
  <cols>
    <col min="1" max="1" width="9.00390625" style="0" customWidth="1"/>
    <col min="2" max="2" width="13.375" style="0" customWidth="1"/>
    <col min="3" max="3" width="16.00390625" style="0" customWidth="1"/>
    <col min="4" max="4" width="13.25390625" style="8" customWidth="1"/>
    <col min="5" max="6" width="12.375" style="0" customWidth="1"/>
    <col min="7" max="8" width="13.25390625" style="0" customWidth="1"/>
    <col min="9" max="9" width="94.125" style="9" customWidth="1"/>
    <col min="11" max="12" width="10.375" style="0" bestFit="1" customWidth="1"/>
    <col min="13" max="13" width="60.25390625" style="0" customWidth="1"/>
  </cols>
  <sheetData>
    <row r="1" s="1" customFormat="1" ht="25.5" customHeight="1">
      <c r="A1" s="1" t="s">
        <v>0</v>
      </c>
    </row>
    <row r="2" spans="1:9" s="2" customFormat="1" ht="27">
      <c r="A2" s="10" t="s">
        <v>1</v>
      </c>
      <c r="B2" s="10"/>
      <c r="C2" s="10"/>
      <c r="D2" s="10"/>
      <c r="E2" s="10"/>
      <c r="F2" s="10"/>
      <c r="G2" s="10"/>
      <c r="H2" s="10"/>
      <c r="I2" s="10"/>
    </row>
    <row r="3" spans="1:9" s="3" customFormat="1" ht="19.5" customHeight="1">
      <c r="A3" s="11"/>
      <c r="B3" s="12"/>
      <c r="C3" s="13"/>
      <c r="D3" s="14"/>
      <c r="E3" s="13"/>
      <c r="F3" s="13"/>
      <c r="G3" s="15" t="s">
        <v>2</v>
      </c>
      <c r="H3" s="15"/>
      <c r="I3" s="15"/>
    </row>
    <row r="4" spans="1:9" s="4" customFormat="1" ht="21.75" customHeight="1">
      <c r="A4" s="16" t="s">
        <v>3</v>
      </c>
      <c r="B4" s="17" t="s">
        <v>4</v>
      </c>
      <c r="C4" s="16" t="s">
        <v>5</v>
      </c>
      <c r="D4" s="17" t="s">
        <v>6</v>
      </c>
      <c r="E4" s="18" t="s">
        <v>7</v>
      </c>
      <c r="F4" s="18"/>
      <c r="G4" s="17" t="s">
        <v>8</v>
      </c>
      <c r="H4" s="17" t="s">
        <v>9</v>
      </c>
      <c r="I4" s="17" t="s">
        <v>10</v>
      </c>
    </row>
    <row r="5" spans="1:9" s="4" customFormat="1" ht="39" customHeight="1">
      <c r="A5" s="16"/>
      <c r="B5" s="17"/>
      <c r="C5" s="16"/>
      <c r="D5" s="17"/>
      <c r="E5" s="17" t="s">
        <v>11</v>
      </c>
      <c r="F5" s="17" t="s">
        <v>12</v>
      </c>
      <c r="G5" s="17"/>
      <c r="H5" s="17"/>
      <c r="I5" s="17"/>
    </row>
    <row r="6" spans="1:9" s="4" customFormat="1" ht="24" customHeight="1">
      <c r="A6" s="16" t="s">
        <v>13</v>
      </c>
      <c r="B6" s="16"/>
      <c r="C6" s="16"/>
      <c r="D6" s="19">
        <f>D7+D10</f>
        <v>4879421.890000001</v>
      </c>
      <c r="E6" s="17"/>
      <c r="F6" s="19"/>
      <c r="G6" s="19">
        <f>G7+G10</f>
        <v>415890.67000000004</v>
      </c>
      <c r="H6" s="19">
        <f>H7+H10</f>
        <v>5295312.5600000005</v>
      </c>
      <c r="I6" s="17"/>
    </row>
    <row r="7" spans="1:13" s="5" customFormat="1" ht="24" customHeight="1">
      <c r="A7" s="20" t="s">
        <v>14</v>
      </c>
      <c r="B7" s="21"/>
      <c r="C7" s="22"/>
      <c r="D7" s="23">
        <f>SUM(D8:D9)</f>
        <v>1544400</v>
      </c>
      <c r="E7" s="24"/>
      <c r="F7" s="19"/>
      <c r="G7" s="23">
        <f>SUM(G8:G9)</f>
        <v>214261</v>
      </c>
      <c r="H7" s="23">
        <f>SUM(H8:H9)</f>
        <v>1758661</v>
      </c>
      <c r="I7" s="34"/>
      <c r="K7" s="35"/>
      <c r="L7" s="35"/>
      <c r="M7" s="35"/>
    </row>
    <row r="8" spans="1:9" s="6" customFormat="1" ht="297.75" customHeight="1">
      <c r="A8" s="25">
        <v>1</v>
      </c>
      <c r="B8" s="26" t="s">
        <v>15</v>
      </c>
      <c r="C8" s="26" t="s">
        <v>16</v>
      </c>
      <c r="D8" s="27">
        <v>948800</v>
      </c>
      <c r="E8" s="26" t="s">
        <v>17</v>
      </c>
      <c r="F8" s="28">
        <v>2290402</v>
      </c>
      <c r="G8" s="27">
        <v>120000</v>
      </c>
      <c r="H8" s="23">
        <f aca="true" t="shared" si="0" ref="H8:H13">D8+G8</f>
        <v>1068800</v>
      </c>
      <c r="I8" s="36" t="s">
        <v>18</v>
      </c>
    </row>
    <row r="9" spans="1:9" s="6" customFormat="1" ht="408" customHeight="1">
      <c r="A9" s="29">
        <v>2</v>
      </c>
      <c r="B9" s="30" t="s">
        <v>19</v>
      </c>
      <c r="C9" s="30" t="s">
        <v>20</v>
      </c>
      <c r="D9" s="23">
        <v>595600</v>
      </c>
      <c r="E9" s="30" t="s">
        <v>17</v>
      </c>
      <c r="F9" s="31">
        <v>2290402</v>
      </c>
      <c r="G9" s="23">
        <f>66000+28261</f>
        <v>94261</v>
      </c>
      <c r="H9" s="23">
        <f t="shared" si="0"/>
        <v>689861</v>
      </c>
      <c r="I9" s="36" t="s">
        <v>21</v>
      </c>
    </row>
    <row r="10" spans="1:13" s="5" customFormat="1" ht="24" customHeight="1">
      <c r="A10" s="20" t="s">
        <v>22</v>
      </c>
      <c r="B10" s="21"/>
      <c r="C10" s="22"/>
      <c r="D10" s="23">
        <f>D11+D12+D13</f>
        <v>3335021.89</v>
      </c>
      <c r="E10" s="24"/>
      <c r="F10" s="19"/>
      <c r="G10" s="23">
        <f>G11+G12+G13</f>
        <v>201629.67000000004</v>
      </c>
      <c r="H10" s="23">
        <f>SUM(H11:H16)</f>
        <v>3536651.56</v>
      </c>
      <c r="I10" s="34"/>
      <c r="K10" s="35"/>
      <c r="L10" s="35"/>
      <c r="M10" s="35"/>
    </row>
    <row r="11" spans="1:9" s="7" customFormat="1" ht="106.5" customHeight="1">
      <c r="A11" s="29">
        <v>1</v>
      </c>
      <c r="B11" s="31" t="s">
        <v>23</v>
      </c>
      <c r="C11" s="31" t="s">
        <v>24</v>
      </c>
      <c r="D11" s="23">
        <v>1504448.74</v>
      </c>
      <c r="E11" s="31" t="s">
        <v>25</v>
      </c>
      <c r="F11" s="19" t="s">
        <v>26</v>
      </c>
      <c r="G11" s="23">
        <v>253271.95</v>
      </c>
      <c r="H11" s="23">
        <f t="shared" si="0"/>
        <v>1757720.69</v>
      </c>
      <c r="I11" s="37" t="s">
        <v>27</v>
      </c>
    </row>
    <row r="12" spans="1:9" s="7" customFormat="1" ht="73.5" customHeight="1">
      <c r="A12" s="29">
        <v>2</v>
      </c>
      <c r="B12" s="32" t="s">
        <v>23</v>
      </c>
      <c r="C12" s="30" t="s">
        <v>28</v>
      </c>
      <c r="D12" s="23">
        <v>442174.82</v>
      </c>
      <c r="E12" s="31" t="s">
        <v>29</v>
      </c>
      <c r="F12" s="31" t="s">
        <v>29</v>
      </c>
      <c r="G12" s="23">
        <v>28357.72</v>
      </c>
      <c r="H12" s="23">
        <f t="shared" si="0"/>
        <v>470532.54000000004</v>
      </c>
      <c r="I12" s="38"/>
    </row>
    <row r="13" spans="1:9" s="7" customFormat="1" ht="105" customHeight="1">
      <c r="A13" s="29">
        <v>3</v>
      </c>
      <c r="B13" s="32" t="s">
        <v>23</v>
      </c>
      <c r="C13" s="31" t="s">
        <v>30</v>
      </c>
      <c r="D13" s="23">
        <v>1388398.33</v>
      </c>
      <c r="E13" s="31" t="s">
        <v>29</v>
      </c>
      <c r="F13" s="31" t="s">
        <v>29</v>
      </c>
      <c r="G13" s="33">
        <v>-80000</v>
      </c>
      <c r="H13" s="23">
        <f t="shared" si="0"/>
        <v>1308398.33</v>
      </c>
      <c r="I13" s="36" t="s">
        <v>31</v>
      </c>
    </row>
  </sheetData>
  <sheetProtection/>
  <mergeCells count="14">
    <mergeCell ref="A2:I2"/>
    <mergeCell ref="G3:I3"/>
    <mergeCell ref="E4:F4"/>
    <mergeCell ref="A6:C6"/>
    <mergeCell ref="A7:C7"/>
    <mergeCell ref="A10:C10"/>
    <mergeCell ref="A4:A5"/>
    <mergeCell ref="B4:B5"/>
    <mergeCell ref="C4:C5"/>
    <mergeCell ref="D4:D5"/>
    <mergeCell ref="G4:G5"/>
    <mergeCell ref="H4:H5"/>
    <mergeCell ref="I4:I5"/>
    <mergeCell ref="I11:I12"/>
  </mergeCells>
  <printOptions/>
  <pageMargins left="0.7513888888888889" right="0.7513888888888889" top="1" bottom="1" header="0.5" footer="0.5"/>
  <pageSetup fitToHeight="0" fitToWidth="1" horizontalDpi="600" verticalDpi="600" orientation="landscape" paperSize="9" scale="62"/>
  <headerFooter scaleWithDoc="0" alignWithMargins="0">
    <oddFooter>&amp;C&amp;"楷体_GB2312"第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甘梦怀</dc:creator>
  <cp:keywords/>
  <dc:description/>
  <cp:lastModifiedBy>WPS_1606295656</cp:lastModifiedBy>
  <dcterms:created xsi:type="dcterms:W3CDTF">1996-12-21T01:32:42Z</dcterms:created>
  <dcterms:modified xsi:type="dcterms:W3CDTF">2023-09-06T08:19:49Z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BCFB75AA8E0F40B781F1956FF16EA828</vt:lpwstr>
  </property>
</Properties>
</file>